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2240" windowHeight="8010" activeTab="2"/>
  </bookViews>
  <sheets>
    <sheet name="JOB NO.1" sheetId="1" r:id="rId1"/>
    <sheet name="JOB NO. 2" sheetId="3" r:id="rId2"/>
    <sheet name="JOB NO. 3" sheetId="4" r:id="rId3"/>
    <sheet name="JOB NO. 4" sheetId="5" r:id="rId4"/>
    <sheet name="Sheet1" sheetId="6" r:id="rId5"/>
  </sheets>
  <definedNames>
    <definedName name="_xlnm.Print_Area" localSheetId="0">'JOB NO.1'!$A$1:$H$80</definedName>
    <definedName name="_xlnm.Print_Titles" localSheetId="0">'JOB NO.1'!$4:$5</definedName>
  </definedNames>
  <calcPr calcId="125725"/>
</workbook>
</file>

<file path=xl/calcChain.xml><?xml version="1.0" encoding="utf-8"?>
<calcChain xmlns="http://schemas.openxmlformats.org/spreadsheetml/2006/main">
  <c r="K194" i="5"/>
  <c r="K192"/>
  <c r="H190"/>
  <c r="I190" s="1"/>
  <c r="J98"/>
  <c r="J94"/>
  <c r="L7"/>
  <c r="I2"/>
  <c r="J365" i="4"/>
  <c r="H365"/>
  <c r="I227"/>
  <c r="K171" i="3"/>
  <c r="R7"/>
  <c r="I70" i="1"/>
  <c r="K190" i="5" l="1"/>
  <c r="I86" i="1" l="1"/>
  <c r="I82"/>
  <c r="I83" l="1"/>
</calcChain>
</file>

<file path=xl/sharedStrings.xml><?xml version="1.0" encoding="utf-8"?>
<sst xmlns="http://schemas.openxmlformats.org/spreadsheetml/2006/main" count="3127" uniqueCount="777">
  <si>
    <t>S.No</t>
  </si>
  <si>
    <t>Items of work</t>
  </si>
  <si>
    <t>Qty</t>
  </si>
  <si>
    <t>Rate</t>
  </si>
  <si>
    <t>Unit</t>
  </si>
  <si>
    <t>Amount</t>
  </si>
  <si>
    <t>InFig</t>
  </si>
  <si>
    <t>In Words</t>
  </si>
  <si>
    <t>Per Cum</t>
  </si>
  <si>
    <t>Per Kg</t>
  </si>
  <si>
    <t>Per Sqm</t>
  </si>
  <si>
    <t>Each</t>
  </si>
  <si>
    <t>The work should be executed as per HP.PWD specifications.</t>
  </si>
  <si>
    <t>The rates are inclusive of carriage of materials in all leads and lifts to the site of work.</t>
  </si>
  <si>
    <t>IPH Division Baggi.</t>
  </si>
  <si>
    <t xml:space="preserve"> </t>
  </si>
  <si>
    <t>Time Limit:- Six Months.</t>
  </si>
  <si>
    <t>Kg</t>
  </si>
  <si>
    <t>10% payment shall be with held by the Department for testing of pump house  and the same shall be released only after sucessful  building work  of the same.</t>
  </si>
  <si>
    <t>Sqm</t>
  </si>
  <si>
    <t>Cum</t>
  </si>
  <si>
    <t>Rmt</t>
  </si>
  <si>
    <t>Nos</t>
  </si>
  <si>
    <t>Per Rmt</t>
  </si>
  <si>
    <t>Per cum</t>
  </si>
  <si>
    <t xml:space="preserve">The cement will  be issued @ Rs.225 per bag and Tor steel @ Rs.4700/-Quintle , GI pipe of various dia Free of cost on proper indents from IPH Divisional store Baggi.   </t>
  </si>
  <si>
    <t>The contractor will be resposible for watch and ward of material issued to him and in the event of any theft or loss, the recovery will  be made at the double cost of store issue rates.</t>
  </si>
  <si>
    <r>
      <rPr>
        <b/>
        <sz val="12"/>
        <rFont val="Bookman Old Style"/>
        <family val="1"/>
      </rPr>
      <t xml:space="preserve">Excavation in foundation and trenches etc. </t>
    </r>
    <r>
      <rPr>
        <sz val="12"/>
        <rFont val="Bookman Old Style"/>
        <family val="1"/>
      </rPr>
      <t>in earth work in all kind of soils such as pick work jumper work,saturated soil including bailing or pumping out water, blasting soft/hard rock, chiseling soft/hard rock where blasting is prohibited, in all lifts including trimming and dressing of sides,  levelling of  bed, stacking the excavated soil clear from the edge of excavation and then returning the excavated soil in 15cm layers when required into plinths,side of foundations etc including consolidating each deposited layer by ramming , watering and then disposing of all surplus excavated soil as directed in all leads/lifts and shoring strutting, timbering and dewatering where ever required as per the direction  and  satisfaction of the Engineer-in-charge.</t>
    </r>
  </si>
  <si>
    <r>
      <t>Providing and laying</t>
    </r>
    <r>
      <rPr>
        <b/>
        <sz val="12"/>
        <rFont val="Bookman Old Style"/>
        <family val="1"/>
      </rPr>
      <t xml:space="preserve"> cement concrete 1:2:4</t>
    </r>
    <r>
      <rPr>
        <sz val="12"/>
        <rFont val="Bookman Old Style"/>
        <family val="1"/>
      </rPr>
      <t>(1cement:2sand:4 graded Curshed stone aggregate 20mm nominal size) and curing complete excluding cost of form work and reinforcement for reinforced work in:-</t>
    </r>
  </si>
  <si>
    <r>
      <rPr>
        <b/>
        <sz val="12"/>
        <rFont val="Bookman Old Style"/>
        <family val="1"/>
      </rPr>
      <t>Suspended floor,roofs, landings, shelves and their support balconies,</t>
    </r>
    <r>
      <rPr>
        <sz val="12"/>
        <rFont val="Bookman Old Style"/>
        <family val="1"/>
      </rPr>
      <t xml:space="preserve"> beams, girders ,bressumers and cantilivers etc. complete in all respect, within all leads and lifts as per the direction and best satisfaction of Engineer-in-charge.</t>
    </r>
  </si>
  <si>
    <r>
      <rPr>
        <b/>
        <sz val="12"/>
        <rFont val="Bookman Old Style"/>
        <family val="1"/>
      </rPr>
      <t>Random rubble masonry</t>
    </r>
    <r>
      <rPr>
        <sz val="12"/>
        <rFont val="Bookman Old Style"/>
        <family val="1"/>
      </rPr>
      <t xml:space="preserve"> (uncoursed /brought to courses) with hard stones of approved quality </t>
    </r>
    <r>
      <rPr>
        <b/>
        <sz val="12"/>
        <rFont val="Bookman Old Style"/>
        <family val="1"/>
      </rPr>
      <t xml:space="preserve">in foundation and plinth </t>
    </r>
    <r>
      <rPr>
        <sz val="12"/>
        <rFont val="Bookman Old Style"/>
        <family val="1"/>
      </rPr>
      <t>including levelling up with cement concrete 1:6:12 (1cement :6sand:12graded Crushed stone 20mm nominal size) at plinth level in cement mortar 1:6 (1cement:6sand) complete in all respect within all leads and lifts as per direction and satisfaction of Engineer-in-charge.</t>
    </r>
  </si>
  <si>
    <r>
      <rPr>
        <b/>
        <sz val="12"/>
        <rFont val="Bookman Old Style"/>
        <family val="1"/>
      </rPr>
      <t xml:space="preserve">Brick work </t>
    </r>
    <r>
      <rPr>
        <sz val="12"/>
        <rFont val="Bookman Old Style"/>
        <family val="1"/>
      </rPr>
      <t>using common burnt clay building bricks ( 2nd class) in super structure in cement mortar 1:6(1cement:6sand) complate in all respect within all leads and lifts as per direction and best satisfaction of Engineer-in-charge.</t>
    </r>
  </si>
  <si>
    <r>
      <rPr>
        <b/>
        <sz val="12"/>
        <rFont val="Bookman Old Style"/>
        <family val="1"/>
      </rPr>
      <t>Half brick masonary in cement mortar 1:4</t>
    </r>
    <r>
      <rPr>
        <sz val="12"/>
        <rFont val="Bookman Old Style"/>
        <family val="1"/>
      </rPr>
      <t>(1cement:4sand) ( 2nd class) complate in all respect within all leads and lifts as per direction and best satisfaction of Engineer-in-charge.</t>
    </r>
  </si>
  <si>
    <r>
      <t xml:space="preserve">Providing and laying </t>
    </r>
    <r>
      <rPr>
        <b/>
        <sz val="12"/>
        <rFont val="Bookman Old Style"/>
        <family val="1"/>
      </rPr>
      <t xml:space="preserve">cement concrete 1:1.5 :3 </t>
    </r>
    <r>
      <rPr>
        <sz val="12"/>
        <rFont val="Bookman Old Style"/>
        <family val="1"/>
      </rPr>
      <t>( 1cement:  1.5 sand: 3graded stone aggregate 20 mm nominal size )and curing complete excluding the cost of form work and reinforcement in:-</t>
    </r>
  </si>
  <si>
    <r>
      <rPr>
        <b/>
        <sz val="12"/>
        <rFont val="Bookman Old Style"/>
        <family val="1"/>
      </rPr>
      <t xml:space="preserve">Foundation and footing </t>
    </r>
    <r>
      <rPr>
        <sz val="12"/>
        <rFont val="Bookman Old Style"/>
        <family val="1"/>
      </rPr>
      <t>complete in all respect within all leads and lifts as per direction and best satisfaction of Engineer-in-charge.</t>
    </r>
  </si>
  <si>
    <r>
      <rPr>
        <b/>
        <sz val="12"/>
        <rFont val="Bookman Old Style"/>
        <family val="1"/>
      </rPr>
      <t xml:space="preserve">Walls(any thickness but ot less than 0.1 mtr thickness) </t>
    </r>
    <r>
      <rPr>
        <sz val="12"/>
        <rFont val="Bookman Old Style"/>
        <family val="1"/>
      </rPr>
      <t xml:space="preserve">attached pilasters, buttresses, plinth and string courses etc. from top of foundation level up to floor two level complete in all respect within all leads and lifts as per direction and best satisfaction of Engineer-in-charge. </t>
    </r>
  </si>
  <si>
    <r>
      <t xml:space="preserve">Providing </t>
    </r>
    <r>
      <rPr>
        <b/>
        <sz val="12"/>
        <rFont val="Bookman Old Style"/>
        <family val="1"/>
      </rPr>
      <t>form work with steel plates</t>
    </r>
    <r>
      <rPr>
        <sz val="12"/>
        <rFont val="Bookman Old Style"/>
        <family val="1"/>
      </rPr>
      <t xml:space="preserve"> 3.15mm thick welded with angle iron frame 30x30x5mm so as to give a fair final including centring shuttering shutting and propping etc with wooden battens and bailies height of propping and centring below supporting floor to ceiling not exceeding 4mtr and removal of the same for insitu reinforced concrete and plain concrete work in:-</t>
    </r>
  </si>
  <si>
    <r>
      <rPr>
        <b/>
        <sz val="12"/>
        <rFont val="Bookman Old Style"/>
        <family val="1"/>
      </rPr>
      <t>Beam cantilivers</t>
    </r>
    <r>
      <rPr>
        <sz val="12"/>
        <rFont val="Bookman Old Style"/>
        <family val="1"/>
      </rPr>
      <t>, girders and lintels sides and soffits of beams beam haunchings cantilivers girders bressumers and lintels not exceeding 1 metre in depth complete in all respect within all leads and lifts as per directed and best satisfaction of Engineer-in-charge.</t>
    </r>
  </si>
  <si>
    <r>
      <rPr>
        <b/>
        <sz val="12"/>
        <rFont val="Bookman Old Style"/>
        <family val="1"/>
      </rPr>
      <t xml:space="preserve">Flat surfaces </t>
    </r>
    <r>
      <rPr>
        <sz val="12"/>
        <rFont val="Bookman Old Style"/>
        <family val="1"/>
      </rPr>
      <t>such as soffits of suspended floor, roofs landings and the like floors etc upto 200mm thickness within all leads and lifts as per directed and best satisfaction of Engineer-in-charge.</t>
    </r>
  </si>
  <si>
    <r>
      <rPr>
        <b/>
        <sz val="12"/>
        <rFont val="Bookman Old Style"/>
        <family val="1"/>
      </rPr>
      <t>Vertical surfaces such as walls</t>
    </r>
    <r>
      <rPr>
        <sz val="12"/>
        <rFont val="Bookman Old Style"/>
        <family val="1"/>
      </rPr>
      <t xml:space="preserve"> ( any thickness)  partitions and the like including attached pillastress buttresses plinth &amp; string courses and the like etc. within all leads and lifts as per the direction and satisfaction of Engineer -in-charge.</t>
    </r>
  </si>
  <si>
    <r>
      <t xml:space="preserve">Providing </t>
    </r>
    <r>
      <rPr>
        <b/>
        <sz val="12"/>
        <rFont val="Bookman Old Style"/>
        <family val="1"/>
      </rPr>
      <t>Tor steel reinforcement</t>
    </r>
    <r>
      <rPr>
        <sz val="12"/>
        <rFont val="Bookman Old Style"/>
        <family val="1"/>
      </rPr>
      <t xml:space="preserve"> for reinforced cement concrete work including bending, binding and placing in position,  including the cost of binding wire, complete in all respect, in all leads and lifts as per the direction and satisfaction of Engineer-in-charge.</t>
    </r>
  </si>
  <si>
    <r>
      <rPr>
        <b/>
        <sz val="12"/>
        <rFont val="Bookman Old Style"/>
        <family val="1"/>
      </rPr>
      <t>Stone soling under floor</t>
    </r>
    <r>
      <rPr>
        <sz val="12"/>
        <rFont val="Bookman Old Style"/>
        <family val="1"/>
      </rPr>
      <t xml:space="preserve"> complete item in all respect within all leads &amp; lifts as per the direction and best satisfaction of Engineer-in-charge.</t>
    </r>
  </si>
  <si>
    <r>
      <t xml:space="preserve">Providing and fixing </t>
    </r>
    <r>
      <rPr>
        <b/>
        <sz val="12"/>
        <rFont val="Bookman Old Style"/>
        <family val="1"/>
      </rPr>
      <t xml:space="preserve">MS grills </t>
    </r>
    <r>
      <rPr>
        <sz val="12"/>
        <rFont val="Bookman Old Style"/>
        <family val="1"/>
      </rPr>
      <t xml:space="preserve">of required pattern and fixed in wooden frames of windows and other frames of windows etc with MS flat , square or round bars  with round headed bolts and nuts OR by screws  complete in all respect within all leads and lifts as per direction and best satisfaction of Engineer-in-charge. </t>
    </r>
    <r>
      <rPr>
        <b/>
        <sz val="12"/>
        <rFont val="Bookman Old Style"/>
        <family val="1"/>
      </rPr>
      <t xml:space="preserve"> Plain Grills</t>
    </r>
  </si>
  <si>
    <r>
      <t xml:space="preserve">Providing and fixing anodised aluminium </t>
    </r>
    <r>
      <rPr>
        <b/>
        <sz val="12"/>
        <rFont val="Bookman Old Style"/>
        <family val="1"/>
      </rPr>
      <t xml:space="preserve">Sliding door bolt </t>
    </r>
    <r>
      <rPr>
        <sz val="12"/>
        <rFont val="Bookman Old Style"/>
        <family val="1"/>
      </rPr>
      <t xml:space="preserve">anodised colour and shade with bolts and nuts , screws etc. complete in all respect within all leads and lifts as per the direction and best satisfaction of Engineer-in-charge. </t>
    </r>
    <r>
      <rPr>
        <b/>
        <sz val="12"/>
        <rFont val="Bookman Old Style"/>
        <family val="1"/>
      </rPr>
      <t>Size:-</t>
    </r>
  </si>
  <si>
    <r>
      <t xml:space="preserve">Providing and fixing aluminium </t>
    </r>
    <r>
      <rPr>
        <b/>
        <sz val="12"/>
        <rFont val="Bookman Old Style"/>
        <family val="1"/>
      </rPr>
      <t>Tower bolts</t>
    </r>
    <r>
      <rPr>
        <sz val="12"/>
        <rFont val="Bookman Old Style"/>
        <family val="1"/>
      </rPr>
      <t xml:space="preserve"> ( barrel type) anodised transparent or dyed to required shade and colour with screws etc. complete in all respect within all leads and lifts as per the direction and best satisfaction of Engineer-in-charge.</t>
    </r>
  </si>
  <si>
    <r>
      <t xml:space="preserve"> </t>
    </r>
    <r>
      <rPr>
        <b/>
        <sz val="12"/>
        <rFont val="Bookman Old Style"/>
        <family val="1"/>
      </rPr>
      <t>250x10mm</t>
    </r>
  </si>
  <si>
    <r>
      <t>1</t>
    </r>
    <r>
      <rPr>
        <b/>
        <sz val="12"/>
        <rFont val="Bookman Old Style"/>
        <family val="1"/>
      </rPr>
      <t>50x10mm</t>
    </r>
  </si>
  <si>
    <r>
      <t xml:space="preserve">Providing and fixing anodised aluminium </t>
    </r>
    <r>
      <rPr>
        <b/>
        <sz val="12"/>
        <rFont val="Bookman Old Style"/>
        <family val="1"/>
      </rPr>
      <t>Handles</t>
    </r>
    <r>
      <rPr>
        <sz val="12"/>
        <rFont val="Bookman Old Style"/>
        <family val="1"/>
      </rPr>
      <t xml:space="preserve"> with necessary screws etc complete in all respect within all leads and lifts as per the direction and best satisfaction of Engineer-in-charge.</t>
    </r>
    <r>
      <rPr>
        <b/>
        <sz val="12"/>
        <rFont val="Bookman Old Style"/>
        <family val="1"/>
      </rPr>
      <t xml:space="preserve"> Size:-125mm dia </t>
    </r>
  </si>
  <si>
    <r>
      <t xml:space="preserve">Providing and fixing </t>
    </r>
    <r>
      <rPr>
        <b/>
        <sz val="12"/>
        <rFont val="Bookman Old Style"/>
        <family val="1"/>
      </rPr>
      <t>Panneled glazed or Panelled and glazed shutters</t>
    </r>
    <r>
      <rPr>
        <sz val="12"/>
        <rFont val="Bookman Old Style"/>
        <family val="1"/>
      </rPr>
      <t xml:space="preserve"> for doors windows and clerestory windows, including black enamelled iron butt hinges with necessary screws,  complete in all respect with in all leads and lifts as per direction and best satisfaction of Engineer-in-charge. </t>
    </r>
    <r>
      <rPr>
        <b/>
        <sz val="12"/>
        <rFont val="Bookman Old Style"/>
        <family val="1"/>
      </rPr>
      <t xml:space="preserve">45mm thick 2nd class deodar wood </t>
    </r>
    <r>
      <rPr>
        <sz val="12"/>
        <rFont val="Bookman Old Style"/>
        <family val="1"/>
      </rPr>
      <t>complete in all respect as per the direction and satisfaction of Engineer-in-charge.</t>
    </r>
  </si>
  <si>
    <r>
      <t xml:space="preserve">Providing and fixing </t>
    </r>
    <r>
      <rPr>
        <b/>
        <sz val="11"/>
        <rFont val="Bookman Old Style"/>
        <family val="1"/>
      </rPr>
      <t>Vitreous china wash basin with flat back of size 550mmx400mm.</t>
    </r>
    <r>
      <rPr>
        <sz val="11"/>
        <rFont val="Bookman Old Style"/>
        <family val="1"/>
      </rPr>
      <t xml:space="preserve"> with single hole for pillar tap with CI or MS brackets painted white including cutting holes and making good the same but excluding fittings, complete job in all respect within all leads and lifts as per the satisfaction of Engineer-in-charge.</t>
    </r>
  </si>
  <si>
    <t>No.</t>
  </si>
  <si>
    <r>
      <t xml:space="preserve">Providing and fixing  </t>
    </r>
    <r>
      <rPr>
        <b/>
        <sz val="11"/>
        <rFont val="Bookman Old Style"/>
        <family val="1"/>
      </rPr>
      <t>Jet in water closet pan</t>
    </r>
    <r>
      <rPr>
        <sz val="11"/>
        <rFont val="Bookman Old Style"/>
        <family val="1"/>
      </rPr>
      <t xml:space="preserve"> complete in all respect including PVC connection pipe with brass check nut and all other accessories complete job in all respect within all leads and lifts as the satisfaction of Engineer-in-charge.</t>
    </r>
  </si>
  <si>
    <r>
      <t xml:space="preserve">Providing and Fixing </t>
    </r>
    <r>
      <rPr>
        <b/>
        <sz val="11"/>
        <rFont val="Bookman Old Style"/>
        <family val="1"/>
      </rPr>
      <t>GI unions</t>
    </r>
    <r>
      <rPr>
        <sz val="11"/>
        <rFont val="Bookman Old Style"/>
        <family val="1"/>
      </rPr>
      <t xml:space="preserve"> of superior quality complete in all respect  within all leads and lifts as per the directions and best satisfaction of Engineer-in-charge . </t>
    </r>
    <r>
      <rPr>
        <b/>
        <sz val="11"/>
        <rFont val="Bookman Old Style"/>
        <family val="1"/>
      </rPr>
      <t>15mm dia Heavey</t>
    </r>
    <r>
      <rPr>
        <sz val="11"/>
        <rFont val="Bookman Old Style"/>
        <family val="1"/>
      </rPr>
      <t xml:space="preserve"> </t>
    </r>
    <r>
      <rPr>
        <b/>
        <sz val="11"/>
        <rFont val="Bookman Old Style"/>
        <family val="1"/>
      </rPr>
      <t>duty</t>
    </r>
  </si>
  <si>
    <r>
      <t xml:space="preserve">Providing and Fixing </t>
    </r>
    <r>
      <rPr>
        <b/>
        <sz val="11"/>
        <rFont val="Bookman Old Style"/>
        <family val="1"/>
      </rPr>
      <t xml:space="preserve">GI elbow </t>
    </r>
    <r>
      <rPr>
        <sz val="11"/>
        <rFont val="Bookman Old Style"/>
        <family val="1"/>
      </rPr>
      <t>complete in all respect  within all leads and lifts as per the directions and best satisfaction of Engineer-in-charge.</t>
    </r>
    <r>
      <rPr>
        <b/>
        <sz val="11"/>
        <rFont val="Bookman Old Style"/>
        <family val="1"/>
      </rPr>
      <t>15mm dia Heavey duty</t>
    </r>
  </si>
  <si>
    <r>
      <t xml:space="preserve">Providing and Fixing </t>
    </r>
    <r>
      <rPr>
        <b/>
        <sz val="11"/>
        <rFont val="Bookman Old Style"/>
        <family val="1"/>
      </rPr>
      <t xml:space="preserve">GI Equal TEE </t>
    </r>
    <r>
      <rPr>
        <sz val="11"/>
        <rFont val="Bookman Old Style"/>
        <family val="1"/>
      </rPr>
      <t xml:space="preserve"> complete in all respect  within all leads and lifts as per the directions and best satisfaction of Engineer-in-charge.</t>
    </r>
    <r>
      <rPr>
        <b/>
        <sz val="11"/>
        <rFont val="Bookman Old Style"/>
        <family val="1"/>
      </rPr>
      <t>15mm dia Heavey duty</t>
    </r>
  </si>
  <si>
    <r>
      <t xml:space="preserve">Providing and Fixing </t>
    </r>
    <r>
      <rPr>
        <b/>
        <sz val="11"/>
        <rFont val="Bookman Old Style"/>
        <family val="1"/>
      </rPr>
      <t>GI sockets</t>
    </r>
    <r>
      <rPr>
        <sz val="11"/>
        <rFont val="Bookman Old Style"/>
        <family val="1"/>
      </rPr>
      <t xml:space="preserve"> complete in all respect  within all leads and lifts as per the directions and best satisfaction of Engineer-in-charge. </t>
    </r>
    <r>
      <rPr>
        <b/>
        <sz val="11"/>
        <rFont val="Bookman Old Style"/>
        <family val="1"/>
      </rPr>
      <t>15mm dia Heavey duty</t>
    </r>
  </si>
  <si>
    <r>
      <t xml:space="preserve">Providing and Fixing </t>
    </r>
    <r>
      <rPr>
        <b/>
        <sz val="11"/>
        <rFont val="Bookman Old Style"/>
        <family val="1"/>
      </rPr>
      <t>GI Neeple</t>
    </r>
    <r>
      <rPr>
        <sz val="11"/>
        <rFont val="Bookman Old Style"/>
        <family val="1"/>
      </rPr>
      <t xml:space="preserve"> complete in all respect, within all leads and lifts as per the directions and best satisfaction of Engineer-in-charge.</t>
    </r>
    <r>
      <rPr>
        <b/>
        <sz val="11"/>
        <rFont val="Bookman Old Style"/>
        <family val="1"/>
      </rPr>
      <t>15mm dia 3" Heavey duty</t>
    </r>
  </si>
  <si>
    <t>Ltr</t>
  </si>
  <si>
    <t>Per Ltr</t>
  </si>
  <si>
    <r>
      <t xml:space="preserve">Providing and fixing </t>
    </r>
    <r>
      <rPr>
        <b/>
        <sz val="11"/>
        <rFont val="Bookman Old Style"/>
        <family val="1"/>
      </rPr>
      <t xml:space="preserve">vitreous china wash down water closet( European type W.C pan) </t>
    </r>
    <r>
      <rPr>
        <sz val="11"/>
        <rFont val="Bookman Old Style"/>
        <family val="1"/>
      </rPr>
      <t>of required colour OR white</t>
    </r>
    <r>
      <rPr>
        <b/>
        <sz val="11"/>
        <rFont val="Bookman Old Style"/>
        <family val="1"/>
      </rPr>
      <t>,</t>
    </r>
    <r>
      <rPr>
        <sz val="11"/>
        <rFont val="Bookman Old Style"/>
        <family val="1"/>
      </rPr>
      <t xml:space="preserve"> with integral P or S trap including jointing the trap with soil pipe in cement motor 1:1 (1cement: 1sand) complete within allleads and lifts as per the direction of Engineer-in-charge (Seat and cover to be measured and paid for separately).</t>
    </r>
  </si>
  <si>
    <t>No</t>
  </si>
  <si>
    <t>IPH Division, Baggi.</t>
  </si>
  <si>
    <t xml:space="preserve"> Executive Engineer,</t>
  </si>
  <si>
    <r>
      <t xml:space="preserve">Providing and laying </t>
    </r>
    <r>
      <rPr>
        <b/>
        <sz val="12"/>
        <rFont val="Bookman Old Style"/>
        <family val="1"/>
      </rPr>
      <t>cement concrete 1:4:8</t>
    </r>
    <r>
      <rPr>
        <sz val="12"/>
        <rFont val="Bookman Old Style"/>
        <family val="1"/>
      </rPr>
      <t xml:space="preserve">(1cement:4sand:8 graded crushed stone agg.40mm nominal size) and curing complete excluding the cost of centering and shuttering in </t>
    </r>
    <r>
      <rPr>
        <b/>
        <sz val="12"/>
        <rFont val="Bookman Old Style"/>
        <family val="1"/>
      </rPr>
      <t>foundation and plinth</t>
    </r>
    <r>
      <rPr>
        <sz val="12"/>
        <rFont val="Bookman Old Style"/>
        <family val="1"/>
      </rPr>
      <t xml:space="preserve"> complete in all respect within all leads and lifts as per direction and best satisfaction of Engineer-in-charge.</t>
    </r>
  </si>
  <si>
    <t>a</t>
  </si>
  <si>
    <t>b</t>
  </si>
  <si>
    <t>c</t>
  </si>
  <si>
    <r>
      <rPr>
        <b/>
        <sz val="12"/>
        <rFont val="Bookman Old Style"/>
        <family val="1"/>
      </rPr>
      <t>Edges of slab</t>
    </r>
    <r>
      <rPr>
        <sz val="12"/>
        <rFont val="Bookman Old Style"/>
        <family val="1"/>
      </rPr>
      <t xml:space="preserve"> within all leads and lifts as per directed and best satisfaction of Engineer-in-charge.</t>
    </r>
  </si>
  <si>
    <t>b.</t>
  </si>
  <si>
    <r>
      <t>Providing and laying</t>
    </r>
    <r>
      <rPr>
        <b/>
        <sz val="12"/>
        <rFont val="Bookman Old Style"/>
        <family val="1"/>
      </rPr>
      <t xml:space="preserve"> cement concrete 1:2:4</t>
    </r>
    <r>
      <rPr>
        <sz val="12"/>
        <rFont val="Bookman Old Style"/>
        <family val="1"/>
      </rPr>
      <t>(1cement:2sand:4 graded Curshed stone aggregate 40mm nominal size) and curing complete excluding cost of form work and reinforcement for reinforced work in:-</t>
    </r>
  </si>
  <si>
    <r>
      <t>Providing</t>
    </r>
    <r>
      <rPr>
        <b/>
        <sz val="11"/>
        <rFont val="Bookman Old Style"/>
        <family val="1"/>
      </rPr>
      <t xml:space="preserve"> wood work in frame</t>
    </r>
    <r>
      <rPr>
        <sz val="11"/>
        <rFont val="Bookman Old Style"/>
        <family val="1"/>
      </rPr>
      <t xml:space="preserve">s of doors, window clerestory windows and other frames wrought framed &amp; fixed in position complete in all respect with in all leads and lifts as per direction and best satisfaction of Engineer-in-charge. </t>
    </r>
    <r>
      <rPr>
        <b/>
        <sz val="11"/>
        <rFont val="Bookman Old Style"/>
        <family val="1"/>
      </rPr>
      <t>2nd class deodar wood</t>
    </r>
  </si>
  <si>
    <r>
      <t xml:space="preserve">Providing </t>
    </r>
    <r>
      <rPr>
        <b/>
        <sz val="12"/>
        <rFont val="Bookman Old Style"/>
        <family val="1"/>
      </rPr>
      <t>40x3mm iron hold fast 40cm long</t>
    </r>
    <r>
      <rPr>
        <sz val="12"/>
        <rFont val="Bookman Old Style"/>
        <family val="1"/>
      </rPr>
      <t xml:space="preserve"> including fixing to frme with 10cm dia bolts, nuts and wooden plugs and embending in CC block 30*10(15 cm 1:3:6 (1cement: 3sand:6graded stone aggregate 20mm nominal size complete in all respect with in all leads and lifts as per direction and best satisfaction of Engineer-in-charge</t>
    </r>
  </si>
  <si>
    <t>sqm</t>
  </si>
  <si>
    <r>
      <t xml:space="preserve">Providing and fixing </t>
    </r>
    <r>
      <rPr>
        <b/>
        <sz val="12"/>
        <rFont val="Bookman Old Style"/>
        <family val="1"/>
      </rPr>
      <t>5.5mm thick anti Skid water proof stain</t>
    </r>
    <r>
      <rPr>
        <sz val="12"/>
        <rFont val="Bookman Old Style"/>
        <family val="1"/>
      </rPr>
      <t xml:space="preserve"> and impact resistent heavy duty vetrified tiles Nitco or Equivalent 300x300x0.10mm manufactured of approved shade and coloured in flooring with cement mortor 1:3 (1cement :3sand) complete in all respect within all leads and lifts as per direction and best satisfaction of Engineer-in-charge</t>
    </r>
  </si>
  <si>
    <r>
      <t xml:space="preserve">Providing and fixing steel fiber reinforcement concrete </t>
    </r>
    <r>
      <rPr>
        <b/>
        <sz val="12"/>
        <rFont val="Bookman Old Style"/>
        <family val="1"/>
      </rPr>
      <t>manhole cover</t>
    </r>
    <r>
      <rPr>
        <sz val="12"/>
        <rFont val="Bookman Old Style"/>
        <family val="1"/>
      </rPr>
      <t xml:space="preserve"> and frame confirming to IS 12592(Part-I) with latest ammendment 560mm dia medium duty complete in all respect within all leads and lifts as per direction and best satisfaction of Engineer-in-charge.</t>
    </r>
  </si>
  <si>
    <r>
      <rPr>
        <b/>
        <sz val="11"/>
        <rFont val="Bookman Old Style"/>
        <family val="1"/>
      </rPr>
      <t>White washing</t>
    </r>
    <r>
      <rPr>
        <sz val="11"/>
        <rFont val="Bookman Old Style"/>
        <family val="1"/>
      </rPr>
      <t xml:space="preserve"> with lime on undecorated wall surfaces two coats to give and even shade including thoroughly brooming the  surface to remove all dirt dust and other foreign matters complete in all respect as per the direction and satisfaction of Engineer-in-charge.</t>
    </r>
  </si>
  <si>
    <r>
      <rPr>
        <b/>
        <sz val="11"/>
        <rFont val="Bookman Old Style"/>
        <family val="1"/>
      </rPr>
      <t>Distempering (Two coats) with oil bound washable distemper</t>
    </r>
    <r>
      <rPr>
        <sz val="11"/>
        <rFont val="Bookman Old Style"/>
        <family val="1"/>
      </rPr>
      <t xml:space="preserve"> of approved brand and manufacture and of required shade on undecorated wall surface to give an even shade over and including a priming coat with distemper primer of approved brand and manufacture after thoroughly brushing the surface free from mortar droppings and other foreign matter and also including preparing the surface even and sand papered smooth priming coat with distemper primer, complete in all respect with in all leads and lifts as per direction and best satisfaction of Engineer-in-charge.</t>
    </r>
  </si>
  <si>
    <r>
      <rPr>
        <b/>
        <sz val="11"/>
        <rFont val="Bookman Old Style"/>
        <family val="1"/>
      </rPr>
      <t>Applying priming coat</t>
    </r>
    <r>
      <rPr>
        <sz val="11"/>
        <rFont val="Bookman Old Style"/>
        <family val="1"/>
      </rPr>
      <t xml:space="preserve"> over new wood and wood based surfaces after and including preparing the surface by thoroughly cleaning oil,grease, dirt and other foreign  matter,sand papering and knotting ready mixed paint brushing </t>
    </r>
    <r>
      <rPr>
        <b/>
        <sz val="11"/>
        <rFont val="Bookman Old Style"/>
        <family val="1"/>
      </rPr>
      <t>wood primer pink</t>
    </r>
    <r>
      <rPr>
        <sz val="11"/>
        <rFont val="Bookman Old Style"/>
        <family val="1"/>
      </rPr>
      <t xml:space="preserve"> complete complete in all respect with in all leads and lifts as per direction and best satisfaction of Engineer-in-charge.</t>
    </r>
  </si>
  <si>
    <r>
      <rPr>
        <b/>
        <sz val="11"/>
        <rFont val="Bookman Old Style"/>
        <family val="1"/>
      </rPr>
      <t>Painting two coats (excluding priming coat)</t>
    </r>
    <r>
      <rPr>
        <sz val="11"/>
        <rFont val="Bookman Old Style"/>
        <family val="1"/>
      </rPr>
      <t xml:space="preserve"> on new wood and wood based surface with enamel paint to give an even shade including cleaning the surface of dirt, dust and other foreign matter , sand papering and stopping </t>
    </r>
    <r>
      <rPr>
        <b/>
        <sz val="11"/>
        <rFont val="Bookman Old Style"/>
        <family val="1"/>
      </rPr>
      <t xml:space="preserve">with enamel paint other than white </t>
    </r>
    <r>
      <rPr>
        <sz val="11"/>
        <rFont val="Bookman Old Style"/>
        <family val="1"/>
      </rPr>
      <t xml:space="preserve">complete in all leads and lifts as per the direction and best satisfaction of Engineer-in-charge. </t>
    </r>
  </si>
  <si>
    <r>
      <rPr>
        <b/>
        <sz val="11"/>
        <rFont val="Bookman Old Style"/>
        <family val="1"/>
      </rPr>
      <t>Painting two coats (excluding priming coat)</t>
    </r>
    <r>
      <rPr>
        <sz val="11"/>
        <rFont val="Bookman Old Style"/>
        <family val="1"/>
      </rPr>
      <t xml:space="preserve"> on new steel and steel  based surface with enamel paint to give an even shade including cleaning the surface of dirt, dust and other foreign matter , sand papering and stopping </t>
    </r>
    <r>
      <rPr>
        <b/>
        <sz val="11"/>
        <rFont val="Bookman Old Style"/>
        <family val="1"/>
      </rPr>
      <t xml:space="preserve">with enamel paint other than white </t>
    </r>
    <r>
      <rPr>
        <sz val="11"/>
        <rFont val="Bookman Old Style"/>
        <family val="1"/>
      </rPr>
      <t xml:space="preserve">complete in all leads and lifts as per the direction and best satisfaction of Engineer-in-charge. </t>
    </r>
  </si>
  <si>
    <t>a.</t>
  </si>
  <si>
    <t>250 mm x 16 mm.</t>
  </si>
  <si>
    <r>
      <t xml:space="preserve">Providing and Fixing </t>
    </r>
    <r>
      <rPr>
        <b/>
        <sz val="11"/>
        <rFont val="Bookman Old Style"/>
        <family val="1"/>
      </rPr>
      <t xml:space="preserve">PVC water storage tank </t>
    </r>
    <r>
      <rPr>
        <sz val="11"/>
        <rFont val="Bookman Old Style"/>
        <family val="1"/>
      </rPr>
      <t xml:space="preserve"> complete including fitting etc such as  check nut floate valve.required   in all respect.1000 ltr capacity.</t>
    </r>
  </si>
  <si>
    <r>
      <t xml:space="preserve">Providing and Fixing </t>
    </r>
    <r>
      <rPr>
        <b/>
        <sz val="11"/>
        <rFont val="Bookman Old Style"/>
        <family val="1"/>
      </rPr>
      <t>GI Neeple</t>
    </r>
    <r>
      <rPr>
        <sz val="11"/>
        <rFont val="Bookman Old Style"/>
        <family val="1"/>
      </rPr>
      <t xml:space="preserve"> complete in all respect, within all leads and lifts as per the directions and best satisfaction of Engineer-in-charge.</t>
    </r>
    <r>
      <rPr>
        <b/>
        <sz val="11"/>
        <rFont val="Bookman Old Style"/>
        <family val="1"/>
      </rPr>
      <t>15mm dia 6" Heavey duty</t>
    </r>
  </si>
  <si>
    <r>
      <t>Providing and fixing  Full way wheel valve  complete in all respect, within all leads and lifts as per the directions and best satisfaction of Engineer-in-charge.</t>
    </r>
    <r>
      <rPr>
        <b/>
        <sz val="11"/>
        <rFont val="Bookman Old Style"/>
        <family val="1"/>
      </rPr>
      <t>15mm dia</t>
    </r>
    <r>
      <rPr>
        <sz val="11"/>
        <rFont val="Bookman Old Style"/>
        <family val="1"/>
      </rPr>
      <t xml:space="preserve"> </t>
    </r>
  </si>
  <si>
    <r>
      <t>Providing and fixing PVC connection pipe complete in all respect, within all leads and lifts as per the directions and best satisfaction of Engineer-in-charge.</t>
    </r>
    <r>
      <rPr>
        <b/>
        <sz val="11"/>
        <rFont val="Bookman Old Style"/>
        <family val="1"/>
      </rPr>
      <t xml:space="preserve">15mm dia </t>
    </r>
  </si>
  <si>
    <t>Providing and fixing chromium plated pilar cock of 15mm dia of superior quality as approved by the Engineer-in-charge.</t>
  </si>
  <si>
    <r>
      <t xml:space="preserve">Providing and fixing </t>
    </r>
    <r>
      <rPr>
        <b/>
        <sz val="11"/>
        <rFont val="Bookman Old Style"/>
        <family val="1"/>
      </rPr>
      <t>32 cm long PVC connection pipe 25mm dia</t>
    </r>
    <r>
      <rPr>
        <sz val="11"/>
        <rFont val="Bookman Old Style"/>
        <family val="1"/>
      </rPr>
      <t xml:space="preserve"> with brass union of superior quality complete in all leads and lifts as per the satisfaction of the Engineer-in-charge.</t>
    </r>
  </si>
  <si>
    <r>
      <t xml:space="preserve">Providing and fixing </t>
    </r>
    <r>
      <rPr>
        <b/>
        <sz val="11"/>
        <rFont val="Bookman Old Style"/>
        <family val="1"/>
      </rPr>
      <t>C.P short body jal bib tap</t>
    </r>
    <r>
      <rPr>
        <sz val="11"/>
        <rFont val="Bookman Old Style"/>
        <family val="1"/>
      </rPr>
      <t xml:space="preserve"> complete job in all respect within all leads and lifts as the satisfaction of Engineer-in-charge.</t>
    </r>
  </si>
  <si>
    <t>Providing and laying cement concrete 1:5:10 (1cement: 5sand: 10 graded stone aggregate 40mm nominal size) with 15% plums and curing complete excluding cost of form work in foundation in R/walls breast walls, the size of plums shall be 125 to 300mm as per PWD specification within all leads and lifts as per the direction and satisfaction of Engineer -in-charge.</t>
  </si>
  <si>
    <t>Wire crate made of GI wire filled with boulders with square cut faces against the wire crates to be measured and paid for  separately) within all leads and lifts as per the direction and satisfaction of Engineer -in-charge.</t>
  </si>
  <si>
    <t>Wire crate made of GI wire filled with boulders with square cut faces against the wire ( Boulder filling to be measured and paid for separately) 15cmx15cm meas GI wire 5mm thick corresponding to SWG-6 within all leads and lifts as per the direction and satisfaction of Engineer -in-charge.</t>
  </si>
  <si>
    <r>
      <rPr>
        <b/>
        <sz val="12"/>
        <rFont val="Bookman Old Style"/>
        <family val="1"/>
      </rPr>
      <t xml:space="preserve">20mm cement plaster </t>
    </r>
    <r>
      <rPr>
        <sz val="12"/>
        <rFont val="Bookman Old Style"/>
        <family val="1"/>
      </rPr>
      <t>in single coat on rough side of brick/stone masonary for interior plastering upto floor two level including arises, internal rounded angles chamfers and/or rounded angles not exceeding 80mm in girth and finished even and smooth in cement mortar 1:6(1cement:6sand ) complete in all respect with in all leads and lifts as per direction and best satisfaction of Engineer-in-charge.</t>
    </r>
  </si>
  <si>
    <r>
      <t xml:space="preserve">Providing and fixing </t>
    </r>
    <r>
      <rPr>
        <b/>
        <sz val="12"/>
        <rFont val="Bookman Old Style"/>
        <family val="1"/>
      </rPr>
      <t xml:space="preserve">white glazed tiles 6mm thick </t>
    </r>
    <r>
      <rPr>
        <sz val="12"/>
        <rFont val="Bookman Old Style"/>
        <family val="1"/>
      </rPr>
      <t>in walls riser of step and dado 12mm thick cement mortor complete in all respect within all leads and lifts as per direction and best satisfaction of Engineer-in-charge</t>
    </r>
  </si>
  <si>
    <r>
      <t xml:space="preserve">Providing and laying in trenches GMS tubes ( Light grade) tube fittings earth work in trenches to be measured as paid for separately) </t>
    </r>
    <r>
      <rPr>
        <b/>
        <sz val="12"/>
        <color theme="1"/>
        <rFont val="Bookman Old Style"/>
        <family val="1"/>
      </rPr>
      <t xml:space="preserve">50mm dia  </t>
    </r>
    <r>
      <rPr>
        <sz val="12"/>
        <color theme="1"/>
        <rFont val="Bookman Old Style"/>
        <family val="1"/>
      </rPr>
      <t xml:space="preserve">complete in all respect within all leads and lifts as per direction and best satisfaction of Engineer-in-charge.  </t>
    </r>
  </si>
  <si>
    <r>
      <t>Providing and fixing  Full way wheel valve  complete in all respect, within all leads and lifts as per the directions and best satisfaction of Engineer-in-charge.</t>
    </r>
    <r>
      <rPr>
        <b/>
        <sz val="11"/>
        <rFont val="Bookman Old Style"/>
        <family val="1"/>
      </rPr>
      <t>50mm dia</t>
    </r>
    <r>
      <rPr>
        <sz val="11"/>
        <rFont val="Bookman Old Style"/>
        <family val="1"/>
      </rPr>
      <t xml:space="preserve"> </t>
    </r>
  </si>
  <si>
    <t xml:space="preserve"> Terms and conditions:-</t>
  </si>
  <si>
    <r>
      <t xml:space="preserve">1% Labour cess will be deducted on gross amount  from each bill besides other deductions such as income Tax, Surcharge on Income Tax </t>
    </r>
    <r>
      <rPr>
        <b/>
        <sz val="12"/>
        <rFont val="Bookman Old Style"/>
        <family val="1"/>
      </rPr>
      <t>GST as applicable.</t>
    </r>
  </si>
  <si>
    <t>(a)</t>
  </si>
  <si>
    <t>cum</t>
  </si>
  <si>
    <t xml:space="preserve">Foundations, footings, basis of columns &amp; the like and mass concrete complete in all respect within all leads and lifts as per direction and best satisfaction of Engineer-in-charge. </t>
  </si>
  <si>
    <t>6mm cement plaster to ceiling in Cement mortar 1:3(1cement:3sand) in foundation  complete in all respect within all leads and lifts as per direction and best satisfaction of Engineer-in-charge.</t>
  </si>
  <si>
    <r>
      <rPr>
        <b/>
        <sz val="12"/>
        <rFont val="Bookman Old Style"/>
        <family val="1"/>
      </rPr>
      <t xml:space="preserve">15mm cement plaster </t>
    </r>
    <r>
      <rPr>
        <sz val="12"/>
        <rFont val="Bookman Old Style"/>
        <family val="1"/>
      </rPr>
      <t>in single coat on rough side of brick/stone masonary for interior plastering upto floor two level including arises, internal rounded angles chamfers and/or rounded angles not exceeding 80mm in girth and finished even and smooth in cement mortar 1:6(1cement:6sand ) complete in all respect with in all leads and lifts as per direction and best satisfaction of Engineer-in-charge.</t>
    </r>
  </si>
  <si>
    <t>b,</t>
  </si>
  <si>
    <t>per Kg</t>
  </si>
  <si>
    <t>Earnest Money:- Rs. 17800/-only</t>
  </si>
  <si>
    <t>Estimated Cost:- Rs. 887677/-only</t>
  </si>
  <si>
    <r>
      <t xml:space="preserve">Laying and jointing of  GI pipe 15mm dia  complete job in all respect in all leads and lifts as per the direction of Engineer-in-charge.(Earth work in trenches to be measured and paid for seperatly) </t>
    </r>
    <r>
      <rPr>
        <b/>
        <sz val="12"/>
        <rFont val="Bookman Old Style"/>
        <family val="1"/>
      </rPr>
      <t>(labour Rate)</t>
    </r>
  </si>
  <si>
    <r>
      <t xml:space="preserve">Providing and fixing  Vitreous china </t>
    </r>
    <r>
      <rPr>
        <b/>
        <sz val="11"/>
        <rFont val="Bookman Old Style"/>
        <family val="1"/>
      </rPr>
      <t>Automatic flushing cistern of 5 Ltr capacity,</t>
    </r>
    <r>
      <rPr>
        <sz val="11"/>
        <rFont val="Bookman Old Style"/>
        <family val="1"/>
      </rPr>
      <t xml:space="preserve"> with a pair of CI or MS brackets complete with fittings, including CI syphonic apparatus, masquito proof gratting, CP Brass unions and coupling of connections with inlet, outlet and over flow pipes including cutting holes and making good the same, complete job in all leads and lifts as per the satisfaction of Engineer-in-charge ( over flow pipe to be measured and paid for separately) .</t>
    </r>
  </si>
  <si>
    <r>
      <rPr>
        <b/>
        <sz val="12"/>
        <rFont val="Bookman Old Style"/>
        <family val="1"/>
      </rPr>
      <t>Walls</t>
    </r>
    <r>
      <rPr>
        <sz val="12"/>
        <rFont val="Bookman Old Style"/>
        <family val="1"/>
      </rPr>
      <t xml:space="preserve"> ( any thickness)  partitions and the like including attached pillastress buttresses plinth &amp; string courses and the like etc. within all leads and lifts as per the direction and satisfaction of Engineer -in-charge.</t>
    </r>
  </si>
  <si>
    <t>Name of work:-Providing 8 Nos tube well in Nachan constituency in Tehsil Balh Distt Mandi HP(SH:- C/O Sump well 20000 ltr capacity, protection wrok to tube well No.8 and C/O Toilet).</t>
  </si>
  <si>
    <t xml:space="preserve"> SCHEDULE OF QUANTITY</t>
  </si>
  <si>
    <r>
      <t xml:space="preserve">Applying priming coat on new steel and steel based </t>
    </r>
    <r>
      <rPr>
        <sz val="11"/>
        <rFont val="Bookman Old Style"/>
        <family val="1"/>
      </rPr>
      <t>surfaces after and including preparing the surface by thoroughly cleaning oil, greese , dist and other foreign matters , sand  papering and knotting , Ready mixed paint brushing wood primer pink complete in all leads and lifts as per the direction and best satisfaction of Engineer-in-charge. .</t>
    </r>
  </si>
  <si>
    <t>Executive Engineer</t>
  </si>
  <si>
    <t>IPH Division Baggi</t>
  </si>
  <si>
    <t>Estimated Cost:- Rs.4,72,500/-only</t>
  </si>
  <si>
    <t>Name of Work:-  C/O 8 Nos tube well in Nachan Consistuency in Tehsil SunderNagar Distt, Mandi HP (SH:-Supply &amp; errection of centrifugal  pumping machinery alongwith allied accessories for  tube well  No.8 (IInd stage.)</t>
  </si>
  <si>
    <t>Earnest Money: Rs 9,500/-only</t>
  </si>
  <si>
    <t>Time Limit:- Six month</t>
  </si>
  <si>
    <t>S.NO.</t>
  </si>
  <si>
    <t xml:space="preserve">     DESCRIPTION</t>
  </si>
  <si>
    <t>Quantity</t>
  </si>
  <si>
    <t xml:space="preserve">     RATE</t>
  </si>
  <si>
    <t xml:space="preserve">     UNIT</t>
  </si>
  <si>
    <t xml:space="preserve">  AMOUNT</t>
  </si>
  <si>
    <t>In Fig.</t>
  </si>
  <si>
    <t xml:space="preserve"> Tube well No.8 ( IInd stage).</t>
  </si>
  <si>
    <t>Supply of horizontal spindle horizontal/ redial split casing/end suction (Backpull out arrangement) Single/ double/ Multistage centrifugal pumps of combination of pumps in series/parellel of recommended make such as mather and platt/KSB/Beason well/Kirloskar/BE/Jyoti as per BIS 1520-1980 with upto date ammendments read with IS9137-1978 or latest eddion suitable for lifiting water for under mentioned charactensties with broze immellers/priming funneis casing ring and shaft sleeves of broze shaft of steel grade with cast iron casing coupling diractly through a flexible coupling on a common mild steel base plate ( base plate to be from the manufacturer of the pumping unit only) to slip ring/screen protected drip proof induction motor/motors of standard make such as Kirloskar/BEL/cromption/NGEF/GEC/Siemens/Jyoti ABB and suitable for opration on 415(+/-) 5% volts 50 cycles/ second 3 phase AC electric supply.The power of electric motor/motors should be at least 10% in excess of the maximum power required by the pump/pumps in the operation range of (+) 10% and  (-) 15%  of the duly point head. The motor as per IS 325-1978 with updte ammendments read with IS 900-1972. It should include cost of bearing nuts bolts and painting etc and should meet the following requirement.</t>
  </si>
  <si>
    <t>A.PumpsSpecifications</t>
  </si>
  <si>
    <t xml:space="preserve">2 Set </t>
  </si>
  <si>
    <t>Set</t>
  </si>
  <si>
    <t>Per Set</t>
  </si>
  <si>
    <t>i.Make</t>
  </si>
  <si>
    <t>ii.model</t>
  </si>
  <si>
    <t>iii.No of stages.</t>
  </si>
  <si>
    <t>iv.Material ( Manufactures certificate to be appended.</t>
  </si>
  <si>
    <t>Performance.</t>
  </si>
  <si>
    <t>i. Head(H)</t>
  </si>
  <si>
    <t>ii.Discharge(Q)</t>
  </si>
  <si>
    <t>iii.BHP absorbed</t>
  </si>
  <si>
    <t>iv.Efficiency (n)</t>
  </si>
  <si>
    <t>v.NPSH</t>
  </si>
  <si>
    <t>(b) Motors secification</t>
  </si>
  <si>
    <t>B. Motors</t>
  </si>
  <si>
    <t>Specifications</t>
  </si>
  <si>
    <t>ii.Model</t>
  </si>
  <si>
    <t>iii. Motor rating (KW)</t>
  </si>
  <si>
    <t>iv.Speed</t>
  </si>
  <si>
    <t>v.Insulation.</t>
  </si>
  <si>
    <t>i)</t>
  </si>
  <si>
    <t>Discharge (Q)</t>
  </si>
  <si>
    <t>13.90 LPS</t>
  </si>
  <si>
    <t xml:space="preserve">                                              </t>
  </si>
  <si>
    <t xml:space="preserve"> ii)</t>
  </si>
  <si>
    <t xml:space="preserve">Total dynamic Head </t>
  </si>
  <si>
    <t>101.07 Mtrs.</t>
  </si>
  <si>
    <t>a)</t>
  </si>
  <si>
    <t>LWL in  sump wel(h)</t>
  </si>
  <si>
    <t>Shaft level</t>
  </si>
  <si>
    <t>c.</t>
  </si>
  <si>
    <t>Level of discharge point</t>
  </si>
  <si>
    <t>d.</t>
  </si>
  <si>
    <t>Suction lift.</t>
  </si>
  <si>
    <t>1098.50 Mtrs.</t>
  </si>
  <si>
    <t>e.</t>
  </si>
  <si>
    <t>Discharge Head</t>
  </si>
  <si>
    <t>f.</t>
  </si>
  <si>
    <t>Static Head.</t>
  </si>
  <si>
    <t>93.50 mtr.</t>
  </si>
  <si>
    <t>iii.</t>
  </si>
  <si>
    <t>Rising main:-</t>
  </si>
  <si>
    <t>Length</t>
  </si>
  <si>
    <t>1830 Rmt</t>
  </si>
  <si>
    <t>Dia</t>
  </si>
  <si>
    <t>200 mm dia</t>
  </si>
  <si>
    <t>iv.</t>
  </si>
  <si>
    <t>Pumping Hours.</t>
  </si>
  <si>
    <t>20 Hours.</t>
  </si>
  <si>
    <t>v</t>
  </si>
  <si>
    <t>Alitude of installation above MSL metre.</t>
  </si>
  <si>
    <t>Dia 200mm</t>
  </si>
  <si>
    <t>vi</t>
  </si>
  <si>
    <t>Characteratices of water</t>
  </si>
  <si>
    <t>cold water</t>
  </si>
  <si>
    <t>Temperature</t>
  </si>
  <si>
    <t>Ambient temp</t>
  </si>
  <si>
    <t>Turibudity   PPM</t>
  </si>
  <si>
    <t>50PPM</t>
  </si>
  <si>
    <t>d</t>
  </si>
  <si>
    <t>Alkalanrity</t>
  </si>
  <si>
    <t>Size of the solids</t>
  </si>
  <si>
    <t>Others.</t>
  </si>
  <si>
    <t>Providing ICTP Main switch with HRC fuses of Kilburn/L&amp;T/ Havells siemens/standard/Havells make and having capacity 30% extra of the operational rating as per IS 4064-1978 with upto date ammendments immediately after the power of the HPSEB.</t>
  </si>
  <si>
    <t>ICTP SWITCH</t>
  </si>
  <si>
    <t>2 No.</t>
  </si>
  <si>
    <t>ii.Type</t>
  </si>
  <si>
    <t>iii.capacity</t>
  </si>
  <si>
    <t>Providing  M S sheet 1 fabricated floor mounted closed ( Almirah type) switch board i/c angle iron post of suitable height and size ISA 48x48x6mm only painted with steel sheet of 16 gauge comprising and capable of mounting the following accossories with all internal.. The drawing of panel board shall be subject to approval of Engineer in charge.</t>
  </si>
  <si>
    <t>Panal/Switch Board</t>
  </si>
  <si>
    <t>1No.</t>
  </si>
  <si>
    <t>i.Drawing</t>
  </si>
  <si>
    <t>ii.Layout Plan</t>
  </si>
  <si>
    <t xml:space="preserve">  i)</t>
  </si>
  <si>
    <t>ACB/Oil circuit breaker of Kilburn?L&amp;T/MEI/GEC make and of suitable capacity on incoming feeder with or without initial oil failing as  the case may be with natural linked under voltage releases as per IS 2516-1985 with up to date ammendments with upto date amendments.</t>
  </si>
  <si>
    <t>ACB/OCB</t>
  </si>
  <si>
    <t>iii.Range</t>
  </si>
  <si>
    <t>iv.Capacity</t>
  </si>
  <si>
    <t>ii)</t>
  </si>
  <si>
    <t>Earth leakage circuit breaker of recommended standard/ Kilburn/L&amp;T/MEI/GEC  /Indo asian as per BIS-2516-1977 with upto date ammendments and of suitable range with which should have control box , operating handle and trip/reset bush button on/off indicators, re-indicating off spring condition of the circut breaker for over current protection. The circuit should be equipped with magnet thermal release with metallic tap CTS. It should also be fitted with earth fauilt for tripping of breaker on occurance of earth fault on/off breaker load side.</t>
  </si>
  <si>
    <t>ELR</t>
  </si>
  <si>
    <t>iii).</t>
  </si>
  <si>
    <t>The voltage monitor Relay 3 phase with all protection and usual indictor and electric siren against single phasing low voltage high voltage reverse  phasing overloading and phase voltage difference as per IS 3842( Latest Edition) 100mm diametre cirlcular dial flush moint type.</t>
  </si>
  <si>
    <t>Voltage Monitor Relay</t>
  </si>
  <si>
    <t>iv).</t>
  </si>
  <si>
    <t>100mm  diameter circular dial AC supply voltmeter of recom mended make AE/IMP/Havells of suitable range with selector switches as per IS 4064-1978 with uptodate ammendments.</t>
  </si>
  <si>
    <t>Voltmeter</t>
  </si>
  <si>
    <t>i.type</t>
  </si>
  <si>
    <t>ii.Make</t>
  </si>
  <si>
    <t>v).</t>
  </si>
  <si>
    <t>Power factor metre of standard make as per relevant IS code with upto date ammentments</t>
  </si>
  <si>
    <t>Power factor Meter</t>
  </si>
  <si>
    <t>i.Type</t>
  </si>
  <si>
    <t>vi).</t>
  </si>
  <si>
    <t>Frequency meter of standard make as per relevant IS code with upto date ammendments</t>
  </si>
  <si>
    <t>Frequency</t>
  </si>
  <si>
    <t>1 Set</t>
  </si>
  <si>
    <t>vii).</t>
  </si>
  <si>
    <t>Busbar chamber with 3 and  half copper strips of suitable rating for full length equal to width of board of 3 live phases and one copper bar of half rating of full length for neutral conforming to BIS 8084-1976 and 11353-1985 read with 5578-1985 all latest with upto date ammendments.</t>
  </si>
  <si>
    <t>Busbar chamber</t>
  </si>
  <si>
    <t>1 No.</t>
  </si>
  <si>
    <t>viii).</t>
  </si>
  <si>
    <t>ICTP switches with HRC fuses of Kilburn/L&amp;T Siemens/Stands/Havells make and of suitable capacity as per IS4064-1978 with upto date ammendments.</t>
  </si>
  <si>
    <t>ICTP switches</t>
  </si>
  <si>
    <t>2Set.</t>
  </si>
  <si>
    <t>ix.</t>
  </si>
  <si>
    <t>Three phase indicator lamps complete with toggle switches for individual motors as per IS-3452(P-I&amp;II with upto date ammendments.</t>
  </si>
  <si>
    <t>Three phase indicator</t>
  </si>
  <si>
    <t>2Nos</t>
  </si>
  <si>
    <t>x.</t>
  </si>
  <si>
    <t>100mm dia circular dial AC supply Ammeter of AE/IMP/Havells make of sutiable range with selector switches and TS operated as per IS 1248(P-II) 1983 with upto date ammendments.</t>
  </si>
  <si>
    <t>Ammeter</t>
  </si>
  <si>
    <t>xi.</t>
  </si>
  <si>
    <t>Capacitor of mechneil/BHEEL/GEC/L&amp;T make as per IS 2834-1986 with upto date ammendments to raise the power factor at site of 0.95 for director connections to induction motor individus fly of required KVA rating according to HP offered including cables as per reveant IS I code ( of siemens/Glocter/EEC make) from bus bar chamber ICTP switches of appropnate range as per IS 4064-1978 with upto date ammendments.</t>
  </si>
  <si>
    <t>Capacitor</t>
  </si>
  <si>
    <t>xii.</t>
  </si>
  <si>
    <t>Providing and fixing change over switch of reputed make to suitable capacity</t>
  </si>
  <si>
    <t>Change over</t>
  </si>
  <si>
    <t>Make</t>
  </si>
  <si>
    <t>xiii.</t>
  </si>
  <si>
    <t>Single phase preventer of reputed make to suitable capacity</t>
  </si>
  <si>
    <t>Capacity</t>
  </si>
  <si>
    <t xml:space="preserve">Providing suitable oil in mersed starter delta/direct on line/auto transformer/stator rotor starter of MEI/Kilburn/Jyoti /L&amp;T/Siemens make as per IS 8544-1979 with upto date ammendments for squirrel cage/slip ring motor mounted on panel board with magnectis type over load release and dashpot time lag undeer voltage release with or with out initial oil filling as the case may be with single phase preventor as per IS 1246(P-V) 1983 with utp date ammendments  </t>
  </si>
  <si>
    <t>Starter</t>
  </si>
  <si>
    <t>2No.</t>
  </si>
  <si>
    <t>Single Phase Preventor</t>
  </si>
  <si>
    <t>Providing Hour run meter of recommended make and suitable capacity as per IS-722 ( Latest edition)</t>
  </si>
  <si>
    <t>Hour run meter</t>
  </si>
  <si>
    <t>2No</t>
  </si>
  <si>
    <t>iii.Capacity</t>
  </si>
  <si>
    <t>Providing antivibration pads under the pumps and motors of suitable size for the above pumping machinery as per IS 637-1971</t>
  </si>
  <si>
    <t>antivibration pads</t>
  </si>
  <si>
    <t>1No</t>
  </si>
  <si>
    <t>i.Size</t>
  </si>
  <si>
    <t>iii.Material</t>
  </si>
  <si>
    <t>Providing cast iron flanged/screw type foot vales with strainer as per IS4038-1986 with upto date ammendments of Kirloskar/Mechnieil/Kilburn/Leader/Kartar make 250mm dia.</t>
  </si>
  <si>
    <t>Class</t>
  </si>
  <si>
    <t>Seal Pressure 10Kg/cm Sqm</t>
  </si>
  <si>
    <t>Material</t>
  </si>
  <si>
    <r>
      <t>Providing double flanged cast steel sluice valve of leader /BHEL/Kirloskar/Kilburn/Fouress Katar make and of 250mm dia for the such on pipe and capable of with standing the nomal seal pressure as per IS 1414AP  600 with upto date ammendments.</t>
    </r>
    <r>
      <rPr>
        <b/>
        <sz val="12"/>
        <rFont val="Arial"/>
        <family val="2"/>
      </rPr>
      <t>on suction side.</t>
    </r>
  </si>
  <si>
    <t>Sluice Valve</t>
  </si>
  <si>
    <t>2 Nos</t>
  </si>
  <si>
    <r>
      <t>Providing double flanged cast steel sluice valve of leader /BHEL/Kirloskar/Kilburn/Fouress Katar make and of 150mm dia for the such on pipe and capable of with standing the nomal seal pressure as per IS 1414AP  600 with upto date ammendments.</t>
    </r>
    <r>
      <rPr>
        <b/>
        <sz val="12"/>
        <rFont val="Arial"/>
        <family val="2"/>
      </rPr>
      <t>as per size of delivery of pump.</t>
    </r>
  </si>
  <si>
    <r>
      <t>Providing double flanged cast steel reflux  valve of leader /BHEL/ Kirloskar/ Kilburn/Fouress Katar make and of 150mm dia for the such on pipe and capable of with standing the nomal seal pressure as per IS 1414AP  600 with upto date ammendments.</t>
    </r>
    <r>
      <rPr>
        <b/>
        <sz val="12"/>
        <rFont val="Arial"/>
        <family val="2"/>
      </rPr>
      <t>as per size of delivery of pump.</t>
    </r>
  </si>
  <si>
    <t>Seal Pressure 51Kg/cm Sqm</t>
  </si>
  <si>
    <t>Providing double flanged cast steel reflux  valve of leader /BHEL/ Kirloskar/ Kilburn/Fouress Katar make and of 200mm dia for the such on pipe and capable of with standing the nomal seal pressure as per IS 1414AP  600 with upto date ammendments on rising main.</t>
  </si>
  <si>
    <t>Providing 100mm dia circular dial pressure guage of fiebig/Bourden PREGA/Precision make complete with all accessories such as stop cock copper fubing etc as per IS-3624-1987 with upto date ammendments.</t>
  </si>
  <si>
    <t>pressure guage</t>
  </si>
  <si>
    <t>i. Make</t>
  </si>
  <si>
    <t>ii.Range.</t>
  </si>
  <si>
    <t>Providing discharge meter of standard make to be fixed on the rising main near the storage tank as per the directions of the Engineer-in-charge as per IS 2373-1981 with upto date ammendments.</t>
  </si>
  <si>
    <t>Discharge Meter</t>
  </si>
  <si>
    <t>ii Type</t>
  </si>
  <si>
    <t>iii.Range.</t>
  </si>
  <si>
    <t>Installation of all the items appearing at Serial No.1 to 11 as per the systematic systematic drawing attached with the tender decument (Drg No.1)</t>
  </si>
  <si>
    <t>Job</t>
  </si>
  <si>
    <r>
      <t xml:space="preserve">Providing and fixing double flanged MS/GI piping work ( layout to be approved by the Engineer-in-charge) for suction and delivery pipes suitable of pump (s) offered and common header as for the R/main respectively complete with all specials such as bends tees producers/ increasers with companion flanges matching with the relevant specifications of the accessories as including  in the drawing No.2 including rubber/asbestos gasket of minimum 3mm thickness as per IS 2712-1979 and required Nos of nuts and bolts as per IS 1364-1983 The pipes shall be as per relevant IS code &amp; to withstand 1.5times total head stipulated under item No.. The size of the various components to be as under and will extend upto 5 metres from outer wall of the pump house in the direction to be joined </t>
    </r>
    <r>
      <rPr>
        <b/>
        <sz val="12"/>
        <rFont val="Arial"/>
        <family val="2"/>
      </rPr>
      <t>comman header.</t>
    </r>
  </si>
  <si>
    <t>Suction pipe</t>
  </si>
  <si>
    <t>Grade</t>
  </si>
  <si>
    <t>Thickness</t>
  </si>
  <si>
    <t>Pressure rating.</t>
  </si>
  <si>
    <t>Delivery pipe and common header</t>
  </si>
  <si>
    <t>Providing and laying copper PVC insulated armoured power cable ( One cable carrying all the three phases) of suitable size and capacity to motors and all other electrical equipments as per IS 1554(P-I) 1988 or latest with upto date ammendments of siemens/Gloster/IEC/ICC/EICO /National/BRMDLA make including all other accessories such as thimbles flexible pipes solder nuts and bolts cable glanders etc laid in pipes or trenches under floor.</t>
  </si>
  <si>
    <t>Armoured power cable</t>
  </si>
  <si>
    <t>A Motor side from switch to starter and starter to motor</t>
  </si>
  <si>
    <t>20Mtr</t>
  </si>
  <si>
    <t>Mtr</t>
  </si>
  <si>
    <t>Size</t>
  </si>
  <si>
    <t>Type</t>
  </si>
  <si>
    <t>core</t>
  </si>
  <si>
    <t>B. Supply side from meter of HPSEB bus bar &amp; switch</t>
  </si>
  <si>
    <r>
      <t xml:space="preserve">Providign and fixing double loop earthing with copper plate 600mmx600mmx3mm thick electrode complete with meterial such as thimbles nuts and bolts charcoal and common call 25mmx5mm copper stops as per IS 3043-1987 with upto date ammendments for motors and other electroial equpments and digging pits etc complete in all respect </t>
    </r>
    <r>
      <rPr>
        <b/>
        <sz val="12"/>
        <rFont val="Arial"/>
        <family val="2"/>
      </rPr>
      <t>copper strip.</t>
    </r>
  </si>
  <si>
    <t xml:space="preserve">Terms and conditions:-  </t>
  </si>
  <si>
    <t>As per Annexure -A attached.</t>
  </si>
  <si>
    <t xml:space="preserve"> The firm shall forward a copy of supply order/ indent placed by it for the supply of pumps and motors on the manufactures/ authorized dealers of the pumps and motors to the consignee within 30 days after the issue of the letter of intent/ award by the Engineer-in-charge. The copy of the supply order/intent to the consignee should also accompany the dealership certificate of the dealer for the pumping machinery in case the pumps and motors are arranged from the authorized dealers.</t>
  </si>
  <si>
    <t xml:space="preserve"> The firm shall arrange dispatch of offered pumps and motors to the consignee direct from the manufacturers/ their authorized dealers of the pumping machinery for which the supply order/ indent has been placed by the firm. The packing slip should indicate the details of materials in the package and material of construction of pumps and motors.</t>
  </si>
  <si>
    <t xml:space="preserve"> The shop test for pumps and motors shall be carried out at manufactures works in the presence of representative of the department as per IS 325-1978. The test performance certificate of the pumping machinery shall be arranged by the firm fro the manufactures and get it approved from the Engineer-in-charge before actual dispatch of the pumping machinery.</t>
  </si>
  <si>
    <t xml:space="preserve"> The firm shall supply the recommended list of spares and quantities required for normal working of the pumping machinery (Two years) from the manufactures of the aforesaid equipment at the time of quoting rates and shall quote items rate for the same also.</t>
  </si>
  <si>
    <t xml:space="preserve"> The firm shall supply the manufacturer’s manual for the operation and maintenance of the pumping equipment.</t>
  </si>
  <si>
    <t>The firm shall arrange operation and maintenance training to the operating staff for the pumping machinery (without extra cost) for a period of seven days i.e. during the testing period.</t>
  </si>
  <si>
    <t xml:space="preserve"> The characteristics curves of the pumping equipment shall be supplied with the offer, otherwise, the tender shall be rejected.</t>
  </si>
  <si>
    <t>The firm shall supply layout drawing in respect of various components, such as suction pipes, valves, cable trenches, control panel etc. from the foot valve location to the common header which shall extend up to 5 meters from the outer walls of the pump house towards rising main. The details of foundations required for various components shall also be supplied by the firm within 30 days of the letter of intent/award.</t>
  </si>
  <si>
    <t xml:space="preserve"> The installation of pumping machinery above 100 HP shall be inspected by the technical representative of the manufacturers, of rank not less than that of a service Engineer, at the work site and inspection certificate shall be supplied to the Engineer-in-charge. This inspection shall be in addition to the test report and nothing extra shall be paid on this account.</t>
  </si>
  <si>
    <t xml:space="preserve"> All the civil works shall be constructed by the department.</t>
  </si>
  <si>
    <t xml:space="preserve"> The wiring and installation of electric equipment shall be as per HPSEB rules and regulations and subjected to the approval of the Chief Electrical Inspector and or his authorized officer. Any defect pointed out shall be rectified by the firm without any extra cost. The wiring and installation of all electrical equipment shall be done by a licensed contractor of approved class of HPSEB authorities on their approved format (Form D) for release of power connection by the firm without extra cost.</t>
  </si>
  <si>
    <t>The temporary electric connection, if required during installation shall be arranged by the firm at its own cost and energy charges shall also be paid directly by the firm to the HPSEB</t>
  </si>
  <si>
    <t xml:space="preserve"> Prices of all items shall be F.O.R site of work inclusive of all leads and shall be inclusive of all charges of transportation, insurance, packing, taxes and duties such as sales tax, excise duty and local taxes etc.</t>
  </si>
  <si>
    <t>The rates shall be quoted only on the format of schedule of quantities which is attached with the tender document giving all specified data so desired therein.</t>
  </si>
  <si>
    <t>The rates offered for the specified makes in the schedule of quantities only shall be considered. Rates quoted for the part or non specified makes shall lead to rejection of the tender.</t>
  </si>
  <si>
    <t>The location of site can be ascertained from the concerned Assistant Engineer &amp; the rates quoted by the firm shall be inclusive of all mechanical and manual transport within all leads and lifts to the site of work.</t>
  </si>
  <si>
    <t xml:space="preserve"> All the equipment/material shall conform to the relevant BIS specifications wherever applicable and in its absence to any accepted National/ International standards.</t>
  </si>
  <si>
    <t>The general specifications of the work shall conform to HP.PWD/Punjab PWD specifications as per direction of the Engineer-in-charge</t>
  </si>
  <si>
    <t xml:space="preserve"> The validity of the tender shall not be less than 90 days, otherwise, the tender shall be summarily rejected.</t>
  </si>
  <si>
    <t xml:space="preserve"> All the equipment shall be guaranteed against any manufacturing defect including metallurgy and its performance for a period of 12 (twelve) months from the date of commissioning / 15(fifteen) months from the date of supply which ever is earlier. Any defect if noticed within the stipulated period shall be rectified by the firm at its own cost within 15 days of bringing the same to its notice. The guarantee clause shall be substantiated by a guarantee bond of a nationalized bank for an amount equal to the cost of pumping and electrical equipment (accessories included) pledged in the name of the Executive Engineer in charge at the time of applying for refund of security deposits. The guarantee bond shall be released after the expiry of the guarantee period.</t>
  </si>
  <si>
    <t>The installed pumping machinery and other allied accessories shall be tested daily for stipulated pumping hours in the N.I.T for a period of seven days without extra cost. However, the cost of electricity and water shall be borne by the department. During the guarantee period efficiency of the pumping and the electric equipment should not vary beyond the range of (+/-) 2.5%. If during guarantee period, the efficiency falls beyond 2.5% to a maximum of 5%, 1% cost of the pump set for 1% fall of the efficiency shall be deducted. In case of fall of efficiency beyond 5% the pump set shall be rejected and cost of the effected pump set recovered from the pledged bank guarantee and or from the security deposit as the case may be.</t>
  </si>
  <si>
    <t xml:space="preserve"> 80% (Eighty percent) payment of the cost of pumping machinery and equipment less 10% security and other statutory recovery shall be made after receipt of complete pumping machinery i.e. pump and motors received together at site of work in good condition. The balance 20% cost after deduction of the security and other recoveries shall be released after successful and satisfactory installation, testing of the entire equipment. Ten percent security deposits shall be released as stipulated in the agreement.</t>
  </si>
  <si>
    <t xml:space="preserve"> 90% (Ninety percent) installation charges shall be released after satisfactory installation of all the pumping and electrical equipment. Remaining 10% of installation charges shall be released after testing of the entire equipment.</t>
  </si>
  <si>
    <r>
      <t xml:space="preserve">1% Labour cess will be deducted on gross amount  from each bill besides other deductions such as income Tax, Surcharge on Income Tax </t>
    </r>
    <r>
      <rPr>
        <b/>
        <sz val="12"/>
        <rFont val="Times New Roman"/>
        <family val="1"/>
      </rPr>
      <t>GST as applicable.</t>
    </r>
  </si>
  <si>
    <t>SCHEDULE OF QUANTITY</t>
  </si>
  <si>
    <t>Estimated Cost:- Rs.178500/ only</t>
  </si>
  <si>
    <t>Name of Work:- Providing LWSS to village Dadour Seoli in GP Dadour Tehsil Balh District Mandi (HP)  (SH:- Supplying and fixing of Submersible Pumping machinery and Centrifugal Pumping Machinery)</t>
  </si>
  <si>
    <t>Earnest Money:- Rs.3600/-only</t>
  </si>
  <si>
    <t>Time:- Six months</t>
  </si>
  <si>
    <t xml:space="preserve">   IN FIG</t>
  </si>
  <si>
    <t>IN WORDS</t>
  </si>
  <si>
    <r>
      <rPr>
        <b/>
        <sz val="11"/>
        <rFont val="Arial"/>
        <family val="2"/>
      </rPr>
      <t>SUB-MERSIBLE STAGE:-</t>
    </r>
    <r>
      <rPr>
        <sz val="11"/>
        <rFont val="Arial"/>
        <family val="2"/>
      </rPr>
      <t xml:space="preserve"> Supply of submersible water pumping set of reputed make such as KSB / Kirloskar / CALAMA/Johnston / Oswal/BS/ Sabar/BE/Crompton/Mather &amp; Platt make conforming to latest relevent BIS code and specifications.The pump should be fitted with free flow impellers of suitable alloy as per BIS 5659-1970 latest suitable for clear cold water 50 PPM, having greased packer bearings &amp; shaft with bound stator on motor side &amp; with shaft protection sleeve on pump side ensuring better life for shaft confirming to BIS specifications.The pump shall be directly coupled to a submersible  squirrel cage electric induction motor of same make confirming to relevent BIS code latest with up to date ammendments totally dust &amp; water proof for submersible duty isolated from the pump by intermediate casing with double mechanical seal in oil chamber  &amp; grease packed lubricated bearings &amp; provided with stainless steel thrust bearing plate to with stand non vertical loads with minimum wear &amp; tear.It should also be fitted with a device to take up expansion of water with heating of motor. The pump set should include water level guard errection clamps,cable clips &amp; depth gauge etc. &amp; suitable for operation on data given below:-</t>
    </r>
  </si>
  <si>
    <t xml:space="preserve">2 sets </t>
  </si>
  <si>
    <t xml:space="preserve"> A)</t>
  </si>
  <si>
    <t xml:space="preserve"> SITE CONDITIONS</t>
  </si>
  <si>
    <t xml:space="preserve"> Location of site                 </t>
  </si>
  <si>
    <t>The site is located at a distance of 0.5 Km from Dadour.</t>
  </si>
  <si>
    <t xml:space="preserve">The altitude of place in which  the motor is intended to work in ordinary service if it exceeds 1000 mtr.    </t>
  </si>
  <si>
    <t>Altitude of place is  900m above MSL</t>
  </si>
  <si>
    <t>iii)</t>
  </si>
  <si>
    <t xml:space="preserve"> Humidity   :                                 </t>
  </si>
  <si>
    <t xml:space="preserve"> Weather generally remains humid during  monsoon season</t>
  </si>
  <si>
    <t>iv)</t>
  </si>
  <si>
    <t xml:space="preserve"> Nature of atmosphere :               </t>
  </si>
  <si>
    <t xml:space="preserve"> As normally encountered in Shivalik Range.</t>
  </si>
  <si>
    <t>v)</t>
  </si>
  <si>
    <t xml:space="preserve"> Detail of quality of water           </t>
  </si>
  <si>
    <t>Clear cold water.</t>
  </si>
  <si>
    <t>vi)</t>
  </si>
  <si>
    <t xml:space="preserve">Water free from sand or not         </t>
  </si>
  <si>
    <t xml:space="preserve"> Yes</t>
  </si>
  <si>
    <t>vii)</t>
  </si>
  <si>
    <t xml:space="preserve"> Water corrosive or not               </t>
  </si>
  <si>
    <t xml:space="preserve"> No</t>
  </si>
  <si>
    <t>viii)</t>
  </si>
  <si>
    <t xml:space="preserve">Turbidity (if any) </t>
  </si>
  <si>
    <t>Clear Cold water</t>
  </si>
  <si>
    <t>ix)</t>
  </si>
  <si>
    <t>Type of well</t>
  </si>
  <si>
    <t xml:space="preserve">Tube well (200mm inside dia) </t>
  </si>
  <si>
    <t xml:space="preserve">x) </t>
  </si>
  <si>
    <t>Depth of well</t>
  </si>
  <si>
    <t>112.50m</t>
  </si>
  <si>
    <t>xi)</t>
  </si>
  <si>
    <t>NPSH available:</t>
  </si>
  <si>
    <t>N.A.</t>
  </si>
  <si>
    <t>xii)</t>
  </si>
  <si>
    <t xml:space="preserve"> Any other information or requirement     </t>
  </si>
  <si>
    <t xml:space="preserve">     ----</t>
  </si>
  <si>
    <t>B)</t>
  </si>
  <si>
    <t xml:space="preserve"> OPERATING CONDITIONS</t>
  </si>
  <si>
    <t xml:space="preserve"> Type of current                                </t>
  </si>
  <si>
    <t>AC three/single phase</t>
  </si>
  <si>
    <t xml:space="preserve"> Operating frequency                     </t>
  </si>
  <si>
    <t xml:space="preserve"> 50 HZ</t>
  </si>
  <si>
    <t xml:space="preserve"> Rated voltage                   </t>
  </si>
  <si>
    <t>400 (+/-) 10% volts</t>
  </si>
  <si>
    <t xml:space="preserve">System of earthing if any to  be adopted.      </t>
  </si>
  <si>
    <t>Double loop earthing as per BIS 3043-1987 latest with upto date ammendments</t>
  </si>
  <si>
    <t xml:space="preserve"> No. of working hours per day        </t>
  </si>
  <si>
    <t>8 hours</t>
  </si>
  <si>
    <t xml:space="preserve"> Speed of revolution  in RPM</t>
  </si>
  <si>
    <t xml:space="preserve">To be quoted by tenderer   </t>
  </si>
  <si>
    <t xml:space="preserve"> Direction of rotation                   </t>
  </si>
  <si>
    <t>To be quoted by tenderer</t>
  </si>
  <si>
    <t xml:space="preserve"> The max. Temp. of cooling air  &amp; water in the place in which  the pumpset is intended to work in ordinary service.</t>
  </si>
  <si>
    <t>35 degree centigrade.</t>
  </si>
  <si>
    <t>C)</t>
  </si>
  <si>
    <t xml:space="preserve"> MOTOR</t>
  </si>
  <si>
    <t xml:space="preserve"> Ref to BIS code                                   </t>
  </si>
  <si>
    <t>BIS 325-1978 read with BIS 900-1992 (latest) with up to date manedments.</t>
  </si>
  <si>
    <t xml:space="preserve"> Type of enclosure of motor               </t>
  </si>
  <si>
    <t>SPDP (As per BIS 4691-1985, latest).</t>
  </si>
  <si>
    <t xml:space="preserve"> Type of duty                                 </t>
  </si>
  <si>
    <t>Continuous</t>
  </si>
  <si>
    <t xml:space="preserve"> Mechanical out put in KW  </t>
  </si>
  <si>
    <t xml:space="preserve">Suitable for driving submersible pumps required for duties specified against   pumps.To avoid overloading of motor a margin of about 15-20% may be kept in   the rated out put of prime mover.          </t>
  </si>
  <si>
    <t xml:space="preserve"> Class of insulation                               </t>
  </si>
  <si>
    <t xml:space="preserve"> Class -B-</t>
  </si>
  <si>
    <t xml:space="preserve"> Max.permissible temp.rise of  motor reqd. if different from  that given in B (viii) above.         </t>
  </si>
  <si>
    <t xml:space="preserve"> To be specified by the tenderer</t>
  </si>
  <si>
    <t xml:space="preserve"> Particulars of test reqd. &amp;   where they are to be conducted.                      </t>
  </si>
  <si>
    <t xml:space="preserve"> As per terms &amp; conditions attached</t>
  </si>
  <si>
    <t xml:space="preserve"> Particulars as to whether voltage limiting device will be  employed       </t>
  </si>
  <si>
    <t>ATS / Star Delta starter  oil immersed,fully automatic to  be installed between bus bar chamber  &amp; motor.Shunt capacitor  is also proposed to be installed for improving the power factor  at site.</t>
  </si>
  <si>
    <t xml:space="preserve">                                                                    </t>
  </si>
  <si>
    <r>
      <t>NOTE:-</t>
    </r>
    <r>
      <rPr>
        <sz val="11"/>
        <rFont val="Arial"/>
        <family val="2"/>
      </rPr>
      <t xml:space="preserve"> Star delta starter upto 37.5 KW &amp;   ATS for 37.5 KW to 50 KW &amp; stator rotor starter with slip ring motor beyond 50 KW.</t>
    </r>
  </si>
  <si>
    <t>Motor  whether squirrel cage or slipring</t>
  </si>
  <si>
    <r>
      <t xml:space="preserve">Squirrel cage. </t>
    </r>
    <r>
      <rPr>
        <b/>
        <sz val="11"/>
        <rFont val="Arial"/>
        <family val="2"/>
      </rPr>
      <t>Note: Squirrel cage up to 65 HP &amp; slipring above 65 HP</t>
    </r>
  </si>
  <si>
    <t>x)</t>
  </si>
  <si>
    <t xml:space="preserve"> Details of shaft extension required.          </t>
  </si>
  <si>
    <t>Just sufficient to provide direct drive by flexible coupling to pump.</t>
  </si>
  <si>
    <t>Type of slipring gear whether continously rated or for starting purposes only and whether to be fitted with brush lifting or short circuiting arrangements or both if interlocks are required.</t>
  </si>
  <si>
    <t>Continously rated for squirrel cage/ slippering motor.</t>
  </si>
  <si>
    <t xml:space="preserve"> Breakway torque in terms of rated  load torque &amp; the corresponding  breakway starting current which may be taken from the supply with  the starting apparatus in circuit.       </t>
  </si>
  <si>
    <t>Breakway torque to be given by the tenderer  but the starting current should not exceed 2.5 times of the full load current.</t>
  </si>
  <si>
    <t>xiii)</t>
  </si>
  <si>
    <t xml:space="preserve"> Nature of load &amp; any information  regarding the driven machine which   has a bearing upon the torque reqd. during the accelerated period, the  kinetic energy of the moving parts to be accelrated &amp; No.of starts during a specified period.        </t>
  </si>
  <si>
    <t>To work the pump offered</t>
  </si>
  <si>
    <t>xiv)</t>
  </si>
  <si>
    <t xml:space="preserve"> Where possible fault capacity of the system to which the motor is  connected.           </t>
  </si>
  <si>
    <t>The motor should be able to withstand  initial current of 2.5 times the rated current for two minutes without suffering  damages or permanent deformations.</t>
  </si>
  <si>
    <t>D)</t>
  </si>
  <si>
    <t xml:space="preserve"> PUMPS: BIS: 1520-1980, read with BIS 9137-1978 both latest with up to date amendments.</t>
  </si>
  <si>
    <t xml:space="preserve"> Nos of pumps reqd.                        </t>
  </si>
  <si>
    <t xml:space="preserve">2 No. pumps ( One will act as stand by) </t>
  </si>
  <si>
    <t>b)</t>
  </si>
  <si>
    <t xml:space="preserve"> Spare parts required                   </t>
  </si>
  <si>
    <t>For two years normal maintenance as  recommended by manufacturer.</t>
  </si>
  <si>
    <t>c)</t>
  </si>
  <si>
    <t xml:space="preserve"> Optional fittings reqd.                   </t>
  </si>
  <si>
    <t>Air cock for exhausting air from each stage.</t>
  </si>
  <si>
    <t>E)</t>
  </si>
  <si>
    <t xml:space="preserve"> PUMP OPERATING CONDITIONS</t>
  </si>
  <si>
    <t xml:space="preserve"> Capacity                                                  </t>
  </si>
  <si>
    <t>7.60 LPS/ set</t>
  </si>
  <si>
    <t xml:space="preserve"> Total head in Mts.                                   </t>
  </si>
  <si>
    <t>9.30 Mtrs.</t>
  </si>
  <si>
    <t>( If total head is not known then  following details be provided) :-</t>
  </si>
  <si>
    <t xml:space="preserve">i) Static head                                            </t>
  </si>
  <si>
    <t>8.60 mtrs.</t>
  </si>
  <si>
    <t xml:space="preserve">ii) Minimum depth of water            </t>
  </si>
  <si>
    <t>………….. Mtrs.</t>
  </si>
  <si>
    <t xml:space="preserve">iii) Variation in water level                         </t>
  </si>
  <si>
    <t xml:space="preserve">iv) Ground level to max. water level   </t>
  </si>
  <si>
    <t>------------------- Mtrs.</t>
  </si>
  <si>
    <t xml:space="preserve">v) Ground level to delivery point        </t>
  </si>
  <si>
    <t>---------------Mtrs.</t>
  </si>
  <si>
    <t xml:space="preserve">vi) Pressure in the suction tank        </t>
  </si>
  <si>
    <t xml:space="preserve">  …………. Kg/cm^2</t>
  </si>
  <si>
    <t xml:space="preserve">vii) Pressure in the delivery tank        </t>
  </si>
  <si>
    <t xml:space="preserve"> Length of R/Main                                    </t>
  </si>
  <si>
    <t>Considered under item No-2 (12m)</t>
  </si>
  <si>
    <t xml:space="preserve"> Dia of R/Main                                          </t>
  </si>
  <si>
    <t>100 mm Dia (MC)</t>
  </si>
  <si>
    <t>Drive arrangement:</t>
  </si>
  <si>
    <t>Direct through flexible coupling on a common base plate.</t>
  </si>
  <si>
    <t xml:space="preserve"> Drive type                                               </t>
  </si>
  <si>
    <t>Electric driven</t>
  </si>
  <si>
    <t>NPSH required</t>
  </si>
  <si>
    <t>To be quoted by contractor.</t>
  </si>
  <si>
    <t xml:space="preserve"> Limits of total head in which  the pump is reqd. to operate.         </t>
  </si>
  <si>
    <t xml:space="preserve"> (-) 15% to (+) 10% of total head.</t>
  </si>
  <si>
    <t xml:space="preserve"> Suction/delivery size of pump           </t>
  </si>
  <si>
    <t>To be specified by the tenderer</t>
  </si>
  <si>
    <t xml:space="preserve"> Efficiency of pump at                         </t>
  </si>
  <si>
    <t>a)              Duty head</t>
  </si>
  <si>
    <t>b)              (+) 10 % head</t>
  </si>
  <si>
    <t>c)              (-) 15 % head</t>
  </si>
  <si>
    <t xml:space="preserve"> Material of construction              </t>
  </si>
  <si>
    <t>To be specified by the tenderer   (Manufacturer's certficate to be appended)</t>
  </si>
  <si>
    <r>
      <t xml:space="preserve">Supply of suitable DOL starter/oil immersed star delta starter/ATS/star rotor starter  of standarad make such as MEI/Kilburn/Jyoti/ Siemens conforming to BIS-8544-1979  latest with up to date ammendments for squirrel cage/slipriing motor (make to be specified by the tenderers) mounted on panel board with magnetic type over load release &amp; dashpot,time lag,under voltage release with initial oil filling .  </t>
    </r>
    <r>
      <rPr>
        <b/>
        <sz val="11"/>
        <rFont val="Arial"/>
        <family val="2"/>
      </rPr>
      <t>Note:- Star - delta - starter upto 37.5 KW , ATS between 37.5 KW to 50 KW and stater rotor starter with slipring motor beyond 50 KW.</t>
    </r>
  </si>
  <si>
    <r>
      <t xml:space="preserve">Providing  M S sheet 16 SWG steel  fabricated floor mounted </t>
    </r>
    <r>
      <rPr>
        <b/>
        <sz val="11"/>
        <rFont val="Arial"/>
        <family val="2"/>
      </rPr>
      <t>closed almirah type switch board</t>
    </r>
    <r>
      <rPr>
        <sz val="11"/>
        <rFont val="Arial"/>
        <family val="2"/>
      </rPr>
      <t xml:space="preserve"> including angle iron post of suitable height and size ISA 40x40x6mm  duly painted comprising and capable of mounting the following accessaries with all internal  electric connections. The drawing of panel board shall be subject to approval of Engineer in charge.</t>
    </r>
  </si>
  <si>
    <t xml:space="preserve">   a)</t>
  </si>
  <si>
    <r>
      <t>Digital VAF meter, of Encrion make,</t>
    </r>
    <r>
      <rPr>
        <sz val="11"/>
        <rFont val="Arial"/>
        <family val="2"/>
      </rPr>
      <t xml:space="preserve"> for above motor with selector switches conforming to BIS 1248-1983 latest with up to date ammendments.</t>
    </r>
  </si>
  <si>
    <t xml:space="preserve">   b)</t>
  </si>
  <si>
    <r>
      <t xml:space="preserve">ICTP switches with HRC fuses </t>
    </r>
    <r>
      <rPr>
        <sz val="11"/>
        <rFont val="Arial"/>
        <family val="2"/>
      </rPr>
      <t>Kilburn/Larsen &amp; turbo/Standard/Siemen make and having capacity 30% extra of the operational rating of motor as per BIS 4064-1978 with upto date ammendments immediatly after the power meter of HPSEB.</t>
    </r>
  </si>
  <si>
    <t xml:space="preserve">   c)</t>
  </si>
  <si>
    <r>
      <t xml:space="preserve">Busbar chamber </t>
    </r>
    <r>
      <rPr>
        <sz val="11"/>
        <rFont val="Arial"/>
        <family val="2"/>
      </rPr>
      <t>having 3 copper bars of suitable rating for full length  equal to width of board of 3 live phases and one copper bar of half reating of full length for neutral conforming to BIS 8084-1976 and  11353-1985 read with 5578-1985 all latest with upto  date ammendments.</t>
    </r>
  </si>
  <si>
    <t xml:space="preserve">   d)</t>
  </si>
  <si>
    <r>
      <t>MCB/Oil circuit breaker</t>
    </r>
    <r>
      <rPr>
        <sz val="11"/>
        <rFont val="Arial"/>
        <family val="2"/>
      </rPr>
      <t xml:space="preserve"> of suitable capacity of Kilburn/LT/LK/MEI/Standard make on in coming feeder for motors offered by the tenderer conforming to BIS 2516-1985 latest with upto date ammendments with neutral linked under voltage release.</t>
    </r>
  </si>
  <si>
    <t xml:space="preserve">   e)</t>
  </si>
  <si>
    <r>
      <t>3 phase indicating lamps</t>
    </r>
    <r>
      <rPr>
        <sz val="11"/>
        <rFont val="Arial"/>
        <family val="2"/>
      </rPr>
      <t xml:space="preserve"> complete with toggle switches for individual motors conforming to BIS 3452 part I &amp; II latest with up to date ammendments.</t>
    </r>
  </si>
  <si>
    <t>1set</t>
  </si>
  <si>
    <t>Per set</t>
  </si>
  <si>
    <t xml:space="preserve">   f)</t>
  </si>
  <si>
    <r>
      <t xml:space="preserve">Earth leakage circuit breaker </t>
    </r>
    <r>
      <rPr>
        <sz val="11"/>
        <rFont val="Arial"/>
        <family val="2"/>
      </rPr>
      <t>of recommended (Kilburn/L&amp;T/MEI/GEC as per BIS-2516-1977 with upto date ammendments and of suitaible range with which should have control box, operating handle and trip/reset bush button on/ off indicators, re-indicating off spring condition of the circut breaker for over current protection. The circuit should be equipped with magnet thermal release with metallic tap CTS. It should also be fitted with earth fault for tripping of breaker on occurance of earth fault on/ off breaker load side.</t>
    </r>
  </si>
  <si>
    <t xml:space="preserve">   g)</t>
  </si>
  <si>
    <r>
      <t>Hour run meter</t>
    </r>
    <r>
      <rPr>
        <sz val="11"/>
        <rFont val="Arial"/>
        <family val="2"/>
      </rPr>
      <t xml:space="preserve"> of reputed make of four digit capacity conforming to BIS-722(latest edition) recommendations.</t>
    </r>
  </si>
  <si>
    <t xml:space="preserve">   h)</t>
  </si>
  <si>
    <r>
      <t xml:space="preserve">Suitable  </t>
    </r>
    <r>
      <rPr>
        <b/>
        <sz val="11"/>
        <rFont val="Arial"/>
        <family val="2"/>
      </rPr>
      <t xml:space="preserve">three phase voltage monitor relay </t>
    </r>
    <r>
      <rPr>
        <sz val="11"/>
        <rFont val="Arial"/>
        <family val="2"/>
      </rPr>
      <t>with all protections &amp; usual indicators with electrical sirens against single phasing, no voltage, high voltage &amp; overloading &amp; phase voltage difference.</t>
    </r>
  </si>
  <si>
    <r>
      <t>Single phase preventor</t>
    </r>
    <r>
      <rPr>
        <sz val="11"/>
        <rFont val="Arial"/>
        <family val="2"/>
      </rPr>
      <t xml:space="preserve"> of reputed make &amp; suitable capacity</t>
    </r>
  </si>
  <si>
    <t>4 (a)</t>
  </si>
  <si>
    <r>
      <t xml:space="preserve">Supply of Kirloskar/ Kilburn/IVC/ Fouress/ Gled/ BHEL/ Leader/ Kartar of  approved make of suitable size </t>
    </r>
    <r>
      <rPr>
        <b/>
        <sz val="11"/>
        <rFont val="Arial"/>
        <family val="2"/>
      </rPr>
      <t>Cast iron  double flanged sluice valve, Class-PN-1.6,</t>
    </r>
    <r>
      <rPr>
        <sz val="11"/>
        <rFont val="Arial"/>
        <family val="2"/>
      </rPr>
      <t xml:space="preserve">  having size one step higher to delivery of pump and capable of withstanding nominal seat pressure as per BIS. </t>
    </r>
    <r>
      <rPr>
        <b/>
        <sz val="11"/>
        <rFont val="Arial"/>
        <family val="2"/>
      </rPr>
      <t>Note: The sluice valve shall confirm to IS: 780-1984 latest with up to date amendments. However, if the seat pressure exceeds the the limits prescribed in BIS 780 then the sluice valve shall be of cast steel confirming to class 150 ASA (seat pressure 21 kg./cm^2) or class 300 ASA (seat pressure 52 Kg./cm^2 ) or class 600 ASA (Seat pressure 104 Kg./cm^2) as per BIS 1414 (API 600).</t>
    </r>
  </si>
  <si>
    <t>4(b)</t>
  </si>
  <si>
    <r>
      <t xml:space="preserve">Supply of Kirloskar/Kilburn/IVC/Fouress/Gled/BHEEL/Leader </t>
    </r>
    <r>
      <rPr>
        <b/>
        <sz val="11"/>
        <rFont val="Arial"/>
        <family val="2"/>
      </rPr>
      <t xml:space="preserve">Cast iron  double flanged swing check type reflux valve, Class-PN-1.6, </t>
    </r>
    <r>
      <rPr>
        <sz val="11"/>
        <rFont val="Arial"/>
        <family val="2"/>
      </rPr>
      <t xml:space="preserve">having </t>
    </r>
    <r>
      <rPr>
        <b/>
        <sz val="11"/>
        <rFont val="Arial"/>
        <family val="2"/>
      </rPr>
      <t xml:space="preserve">bye pass arrangement </t>
    </r>
    <r>
      <rPr>
        <sz val="11"/>
        <rFont val="Arial"/>
        <family val="2"/>
      </rPr>
      <t xml:space="preserve">&amp; size one step higher to dia of rising main for withstanding nominal seat pressure as per BIS.  </t>
    </r>
    <r>
      <rPr>
        <b/>
        <sz val="11"/>
        <rFont val="Arial"/>
        <family val="2"/>
      </rPr>
      <t>NOTE:- The reflux valve shall conform to BIS 5312-1984( Part-1) latest with upto date ammendments . However if the seat pressure exceeds the limits prescribed in BIS 5312 then the reflux valves shall be of cast steel conforming to class 150ASA ( Seat pressure 21Kg/cm^2) or class 300ASA(Seat pressure 52 Kg/cm^2) as per BS 1414( API 600).</t>
    </r>
  </si>
  <si>
    <t>5(a)</t>
  </si>
  <si>
    <r>
      <t xml:space="preserve">Providing and Laying suitable size copper </t>
    </r>
    <r>
      <rPr>
        <b/>
        <sz val="11"/>
        <rFont val="Arial"/>
        <family val="2"/>
      </rPr>
      <t xml:space="preserve">PVC insulated armoured power 3.1/2 core cable </t>
    </r>
    <r>
      <rPr>
        <sz val="11"/>
        <rFont val="Arial"/>
        <family val="2"/>
      </rPr>
      <t>confirming to BIS 1554 (Part I) -1988 or latest with up to date ammendments Siemen/Gloster/ICC/Finolex/Havells make from meter of HPSEB to OCB &amp; from OCB to Busbar switch &amp; starter (one cable carrying all three phases) including all other electrical equipment/accessories such as thimbles,flexible pipe,solder,nuts &amp; bolts,cable glands etc. laid in pipes or trenches under floor .The type,size &amp; make will be subject to approval of HPSEB authorities.In case of non acceptance by HPSEB authorities it shall have to be replaced by the tenderer free of cost.</t>
    </r>
  </si>
  <si>
    <t>Per meter</t>
  </si>
  <si>
    <t>5(b)</t>
  </si>
  <si>
    <r>
      <t xml:space="preserve">Providing and Laying </t>
    </r>
    <r>
      <rPr>
        <b/>
        <sz val="11"/>
        <rFont val="Arial"/>
        <family val="2"/>
      </rPr>
      <t>PVC jointless flat water proof cable</t>
    </r>
    <r>
      <rPr>
        <sz val="11"/>
        <rFont val="Arial"/>
        <family val="2"/>
      </rPr>
      <t xml:space="preserve"> as per BIS 694-1990 (latest with up to date ammendments) Siemen/Gloster/ICC/Finolex/Havells make, suitable for the pump sets offered from OCB to motor, motor to starter including all other electrical equipments such as Thimbles, flexible pipes, solder,nuts &amp; bolts,cable glands etc. laid in pipes or trenches. The type,size &amp; make will be subject to approval of HPSEB authorities.In case of non acceptance by HPSEB authorities it shall have to be replaced by the tenderer free of cost. </t>
    </r>
  </si>
  <si>
    <t>5(c)</t>
  </si>
  <si>
    <r>
      <t xml:space="preserve">Supply  &amp; errection of floor/wall mounted power factor </t>
    </r>
    <r>
      <rPr>
        <b/>
        <sz val="11"/>
        <rFont val="Arial"/>
        <family val="2"/>
      </rPr>
      <t xml:space="preserve">shunt capacitor </t>
    </r>
    <r>
      <rPr>
        <sz val="11"/>
        <rFont val="Arial"/>
        <family val="2"/>
      </rPr>
      <t>conforming to BIS 2834-1986 latest with upto date ammendments BHEL/GEC/Machneil/ Mager/Bajaj make to raise the prevailing power factor at site to 0.95 for direct connection to induction motor individually,of required KVAR according to HP of motor offered including cable Siemens/ Gloster/ICC make from busbar chamber to capacitor &amp; also including LT/LK/Kilburn make ICTP switches conforming to BIS 4064-1978 or latest with HRC fuses (Range to be specified by the tenderer.</t>
    </r>
  </si>
  <si>
    <r>
      <t xml:space="preserve">Supply of standarad make 100 mm dia circular dial </t>
    </r>
    <r>
      <rPr>
        <b/>
        <sz val="11"/>
        <rFont val="Arial"/>
        <family val="2"/>
      </rPr>
      <t>pressure gauge</t>
    </r>
    <r>
      <rPr>
        <sz val="11"/>
        <rFont val="Arial"/>
        <family val="2"/>
      </rPr>
      <t xml:space="preserve"> of suitable range Fiebeg/Bourden/ Precision make with all accessories such as stop cock,copper tubing etc. conforming to BIS 3624-1987 latest with up to date ammendments.</t>
    </r>
  </si>
  <si>
    <t>PHASE-I</t>
  </si>
  <si>
    <t>Supply of horizontal spindle horizontal/ vertical  split casing Single/Multistage centrifugal / Reciprocating pumps of standard make such as KSB/Mather &amp; Platt/Jyoti/Kirloskar/ Best &amp; Crompton/BE/Lubbi/Grundfos/WPIL make, conforming to BIS 5120-1980 ( latest with upto date ammendments) read with BIS 9137-1978 or latest to handle clear water having turbidity upto 50 PPM , with impellers, casing ring &amp; shaft sleeves of bronze, shaft of steel with cast iron casing of suitable capacity coupled  directly through a flexible coupling on a common base plate to kirloskar/NGEF/Crompton/Siemen/Jyoti/ABB/Marathan Squirrel cage screen protected drip proof induction electric motor suitable for operation on the data given below.</t>
  </si>
  <si>
    <t xml:space="preserve">2 Sets </t>
  </si>
  <si>
    <t>per Set</t>
  </si>
  <si>
    <t>A)</t>
  </si>
  <si>
    <t>SITE CONDITIONS</t>
  </si>
  <si>
    <t>i.</t>
  </si>
  <si>
    <t>Location of site</t>
  </si>
  <si>
    <t>About 0. 5 Km. from Dadour</t>
  </si>
  <si>
    <t>ii</t>
  </si>
  <si>
    <t>Thre altitude of place in which the motor is intended to work in ordinary service if it exceeds 1000mtrs</t>
  </si>
  <si>
    <t>Humidity</t>
  </si>
  <si>
    <t>Weather generally remains humid during monsoon season.</t>
  </si>
  <si>
    <t>iv</t>
  </si>
  <si>
    <t>Nature of atmosphere</t>
  </si>
  <si>
    <t>As normally encountered in Shivalik Ranges.</t>
  </si>
  <si>
    <t>v.</t>
  </si>
  <si>
    <t>Detail of quality of water</t>
  </si>
  <si>
    <t>Water free from sand or not</t>
  </si>
  <si>
    <t>Yes</t>
  </si>
  <si>
    <t>vii</t>
  </si>
  <si>
    <t>Water corrosive or not</t>
  </si>
  <si>
    <t>viii</t>
  </si>
  <si>
    <t>Turbidity</t>
  </si>
  <si>
    <t>( if any) Clear cold water.</t>
  </si>
  <si>
    <t>ix</t>
  </si>
  <si>
    <t>NPSH available</t>
  </si>
  <si>
    <t>Any other information or requirement</t>
  </si>
  <si>
    <t xml:space="preserve"> -</t>
  </si>
  <si>
    <t>B</t>
  </si>
  <si>
    <t>OPERATING CONDITIONS</t>
  </si>
  <si>
    <t>I.</t>
  </si>
  <si>
    <t>Type of current</t>
  </si>
  <si>
    <t>A.C Three/Single phase.</t>
  </si>
  <si>
    <t>ii.</t>
  </si>
  <si>
    <t>Operating frequency</t>
  </si>
  <si>
    <t>50 HZ</t>
  </si>
  <si>
    <t>Rated voltage</t>
  </si>
  <si>
    <t>400(+ / -) 10% volts.</t>
  </si>
  <si>
    <t>System of earthing if any to be adopted</t>
  </si>
  <si>
    <t>Double loop earthing as per BIS-3043-1987 latest with upto date ammendments.</t>
  </si>
  <si>
    <t>No. of working hours per day</t>
  </si>
  <si>
    <t>8 Hours.</t>
  </si>
  <si>
    <t>Speed of revolution in RPM</t>
  </si>
  <si>
    <t>To be quoted by tenderer.</t>
  </si>
  <si>
    <t>Direction of rotation</t>
  </si>
  <si>
    <t>The max. Temp. of cooling air &amp; water in the place in which the pumpset is intended to work in ordinary service.</t>
  </si>
  <si>
    <t>C</t>
  </si>
  <si>
    <t>MOTOR</t>
  </si>
  <si>
    <t>Ref. to BIS code</t>
  </si>
  <si>
    <t>BIS 325-1978 raed with BIS 900-1992 (latest) with upto date ammendments.</t>
  </si>
  <si>
    <t xml:space="preserve">Type of enclosure of motor </t>
  </si>
  <si>
    <t>SPDP (As per BIS 4691-1985, Latest).</t>
  </si>
  <si>
    <t>Type of duty</t>
  </si>
  <si>
    <t>Continuous.</t>
  </si>
  <si>
    <t>Mechanical out put in KW</t>
  </si>
  <si>
    <t>Suitable for driving submersible pumps required for duties specified against pumps. To avoid overloading of motor a margin of about 15-20% may be kept in the rated out put of prime mover.</t>
  </si>
  <si>
    <t>Class of insulation</t>
  </si>
  <si>
    <t>Class-B/F</t>
  </si>
  <si>
    <t>vi.</t>
  </si>
  <si>
    <t>Max. permissible temp. rise of motor reqd. if different from that given in B (viii) above.</t>
  </si>
  <si>
    <t>To be specified by the tenderer.</t>
  </si>
  <si>
    <t>vii.</t>
  </si>
  <si>
    <t>Particulars of test required &amp; where they are to be conducted.</t>
  </si>
  <si>
    <t>As per terms &amp; conditions attached.</t>
  </si>
  <si>
    <t>viii.</t>
  </si>
  <si>
    <t>Particulars as to whether voltage limiting device will be employed</t>
  </si>
  <si>
    <t>ATS/Star Delta starter oil immersed, fully automatic to be installed between bus bar chamber &amp; motor. Shunt capacitor is also proposed to be installed for improving the power factor at site.</t>
  </si>
  <si>
    <r>
      <t>NOTE</t>
    </r>
    <r>
      <rPr>
        <sz val="11"/>
        <rFont val="Arial"/>
        <family val="2"/>
      </rPr>
      <t>:- Start delta starter upto 37.5KW&amp; ATS for 37.5 KW to 50KW &amp; stator rotor starter with slip ring motor beyond 50 KW.</t>
    </r>
  </si>
  <si>
    <t xml:space="preserve">Motor whether squirrel cage or slipring </t>
  </si>
  <si>
    <r>
      <t>Squirrel cage:-</t>
    </r>
    <r>
      <rPr>
        <b/>
        <sz val="11"/>
        <rFont val="Arial"/>
        <family val="2"/>
      </rPr>
      <t>Note:- Squirrel cage upto 65HP &amp; slipring above 65HP</t>
    </r>
  </si>
  <si>
    <t>Details of shaft extension required.</t>
  </si>
  <si>
    <t>Continously rated for squirrel cage motor.</t>
  </si>
  <si>
    <t>Breakway torque in terms of rated load torque &amp; the corresponding breakway starting current which may be taken from the supply with the starting apparatus in circuit.</t>
  </si>
  <si>
    <t>Breakway torque to be given by the tenderer but the starting current should not exceed 2.5 times of the full load current.</t>
  </si>
  <si>
    <t>Nature of load &amp; any information regarding the driven machine which has a bearing upon the torque required during the accelerated period. The kinetic energy of the moving parts to be accelrated &amp; No. of starts during a specified period.</t>
  </si>
  <si>
    <t>To work the pump offered.</t>
  </si>
  <si>
    <t>xiv.</t>
  </si>
  <si>
    <t>Where possible fault capacity of the system to which the motor is connected.</t>
  </si>
  <si>
    <t>The motor should be able to withstand initial current of 2.5times the rated current for two minutes without suffering damages of permanent deformations.</t>
  </si>
  <si>
    <t>D</t>
  </si>
  <si>
    <t>PUMPS:BIS 1520-1980,READ WITH BIS 9137-1978 BOTH LATEST WITH UPTO DATE AMMENDMENTS.</t>
  </si>
  <si>
    <t>Nos of pumps reqd.</t>
  </si>
  <si>
    <t>2 No. pumps ( one will act as stand by).</t>
  </si>
  <si>
    <t>Spare parts required</t>
  </si>
  <si>
    <t>For Two years normal maintenance as recommended by manufacturer.</t>
  </si>
  <si>
    <t>Optional fittings reqd.</t>
  </si>
  <si>
    <t>Pump operating conditions.</t>
  </si>
  <si>
    <t>3.55 LPS/ Set</t>
  </si>
  <si>
    <t>Total head in Mts.</t>
  </si>
  <si>
    <t>47.54 Mtrs.</t>
  </si>
  <si>
    <t>(If total head in not known then following details be provided):</t>
  </si>
  <si>
    <t>Static Head</t>
  </si>
  <si>
    <t>30.25Mtrs.</t>
  </si>
  <si>
    <t>Minimum depth of water</t>
  </si>
  <si>
    <t>………….Mtrs.</t>
  </si>
  <si>
    <t>Variation in water level.</t>
  </si>
  <si>
    <t>Ground level to max. water level</t>
  </si>
  <si>
    <t>Ground level to delivery point</t>
  </si>
  <si>
    <t>Pressure in the suction tank</t>
  </si>
  <si>
    <t>…………..Kg/cm/2</t>
  </si>
  <si>
    <t>Pressure in the delivery tank</t>
  </si>
  <si>
    <t>Length of R/main</t>
  </si>
  <si>
    <t>900 mtrs.</t>
  </si>
  <si>
    <t>Dia of R/main</t>
  </si>
  <si>
    <t>80 mm Dia (MC)</t>
  </si>
  <si>
    <t>Drive arrangement</t>
  </si>
  <si>
    <t>Drive type</t>
  </si>
  <si>
    <t>NPSH required:</t>
  </si>
  <si>
    <t>Limits of total head in which the pump is reqd. to operate.</t>
  </si>
  <si>
    <t>(-)15% to (+) 10% of total head.</t>
  </si>
  <si>
    <t>Suction/delivery size of pump</t>
  </si>
  <si>
    <t>Efficiency of pump at</t>
  </si>
  <si>
    <t>a. duty head.</t>
  </si>
  <si>
    <t>b.(+) 10% head</t>
  </si>
  <si>
    <t>c. (-)15% head.</t>
  </si>
  <si>
    <t>Material of construction</t>
  </si>
  <si>
    <t>To be specified by the tenderer( Manufacturers certificate to be appended).</t>
  </si>
  <si>
    <r>
      <t xml:space="preserve">Supply of suitable DOL starter /oil immersed </t>
    </r>
    <r>
      <rPr>
        <b/>
        <sz val="11"/>
        <rFont val="Arial"/>
        <family val="2"/>
      </rPr>
      <t xml:space="preserve">Star delta starter/ATS/stator rotor starter </t>
    </r>
    <r>
      <rPr>
        <sz val="11"/>
        <rFont val="Arial"/>
        <family val="2"/>
      </rPr>
      <t xml:space="preserve">of standarad make such as MEI/Kilburn/Jyoti/Siemens conforming to BIS-8544-1979 latest with upto date ammendments for squirrel cage/ slipring motor ( Make to be specified by the tenderers) mounted on panel board with magnetic type over load release &amp; dashpot, time lag under voltage release with initial oil filling. </t>
    </r>
    <r>
      <rPr>
        <b/>
        <sz val="11"/>
        <rFont val="Arial"/>
        <family val="2"/>
      </rPr>
      <t>Note:- Star delta starter upto 37.5KW, ATS between 37.5 KW to 50 KW and stator rotor starter with slipring motor beyond 50KW.</t>
    </r>
  </si>
  <si>
    <r>
      <t xml:space="preserve">Providing MS sheet 16 SWG steel fabricated floor mounted </t>
    </r>
    <r>
      <rPr>
        <b/>
        <sz val="11"/>
        <rFont val="Arial"/>
        <family val="2"/>
      </rPr>
      <t>closed almirah type switch board</t>
    </r>
    <r>
      <rPr>
        <sz val="11"/>
        <rFont val="Arial"/>
        <family val="2"/>
      </rPr>
      <t xml:space="preserve"> including angle iron post of suitable height and size ISA 40x40x6mm duly painted comprising and capable of mounting the following accessories with all internal electric connections. The drawing of panel board shall be subject to approval of Engineer-in-charge.</t>
    </r>
  </si>
  <si>
    <r>
      <t xml:space="preserve">P/F Digital VAF meter, of Enercon make, </t>
    </r>
    <r>
      <rPr>
        <sz val="11"/>
        <rFont val="Arial"/>
        <family val="2"/>
      </rPr>
      <t>for above motor with selector switches conforming to BIS 1248-1983 latest with up to date ammendments.</t>
    </r>
  </si>
  <si>
    <r>
      <t>ICTP switches with HRC fuses</t>
    </r>
    <r>
      <rPr>
        <sz val="11"/>
        <rFont val="Arial"/>
        <family val="2"/>
      </rPr>
      <t xml:space="preserve"> Kilburn/Larsen &amp; turbo/Standard/Siemen make and having capacity 30% extra of the operational rating of motor as per BIS 4064-1978 with upto date ammendments immediately after the power meter of HPSEB.</t>
    </r>
  </si>
  <si>
    <t>2Sets</t>
  </si>
  <si>
    <r>
      <t>Busbar chamber</t>
    </r>
    <r>
      <rPr>
        <sz val="11"/>
        <rFont val="Arial"/>
        <family val="2"/>
      </rPr>
      <t xml:space="preserve"> having 3 copper bars of suitable rating for full length equal to width of board of 3 live phases and one copper bar of half rating of full length for neutral conforming to BIS 8084-1976 and 11353-1985 read with 5578-1985 all latest with upto date ammendments.</t>
    </r>
  </si>
  <si>
    <r>
      <t>MCB / Oil Circuit breaker</t>
    </r>
    <r>
      <rPr>
        <sz val="11"/>
        <rFont val="Arial"/>
        <family val="2"/>
      </rPr>
      <t xml:space="preserve"> of suitable capacity of Kilburn/LT/LK/MEI/Standard make on in coming feeder for motors offered by the tenderer conforming to BIS 2516-1985 lates with upto date ammendments with neutral linked under voltage release.</t>
    </r>
  </si>
  <si>
    <r>
      <t>3 Phase indicating lamps</t>
    </r>
    <r>
      <rPr>
        <sz val="11"/>
        <rFont val="Arial"/>
        <family val="2"/>
      </rPr>
      <t xml:space="preserve"> complete with toggle switches for individual motors conforming to BIS 3452 Part 1 &amp; II latest with up to date ammendments.</t>
    </r>
  </si>
  <si>
    <r>
      <t>Earth leakage circuit breaker</t>
    </r>
    <r>
      <rPr>
        <sz val="11"/>
        <rFont val="Arial"/>
        <family val="2"/>
      </rPr>
      <t xml:space="preserve"> of recommended ( Kilburn/L&amp;T/MEI/GEC as per BIS-2516-1977 with upto date ammendments and of suitable range with which should have control box , operating handle and trip/reset bush button on/off indicators, re-indicating off spring condition of the circut breaker for over current protection. The circuit should be equipped with magnet thermal release with metallic tap CTS. It should also be fitted with earth fauilt for tripping of breaker on occurance of earth fault on/off breaker load side.</t>
    </r>
  </si>
  <si>
    <t>g.</t>
  </si>
  <si>
    <r>
      <t>Hour run meter</t>
    </r>
    <r>
      <rPr>
        <sz val="11"/>
        <rFont val="Arial"/>
        <family val="2"/>
      </rPr>
      <t xml:space="preserve"> of reputed make of four digit capacity conforming to BIS-722 ( Latest edition) recommendations.</t>
    </r>
  </si>
  <si>
    <t>h.</t>
  </si>
  <si>
    <r>
      <t xml:space="preserve">Suitable three phase </t>
    </r>
    <r>
      <rPr>
        <b/>
        <sz val="11"/>
        <rFont val="Arial"/>
        <family val="2"/>
      </rPr>
      <t>voltage monitor relay</t>
    </r>
    <r>
      <rPr>
        <sz val="11"/>
        <rFont val="Arial"/>
        <family val="2"/>
      </rPr>
      <t xml:space="preserve"> with all protections &amp; usual indicatiors with electrical sirens against single phasing.no voltage, high voltage &amp; overloading &amp; phase voltage difference.</t>
    </r>
  </si>
  <si>
    <r>
      <t>Change over switch</t>
    </r>
    <r>
      <rPr>
        <sz val="11"/>
        <rFont val="Arial"/>
        <family val="2"/>
      </rPr>
      <t xml:space="preserve"> of reputed make &amp; suitable capacity.</t>
    </r>
  </si>
  <si>
    <t>j.</t>
  </si>
  <si>
    <r>
      <t>Single phase preventor</t>
    </r>
    <r>
      <rPr>
        <sz val="11"/>
        <rFont val="Arial"/>
        <family val="2"/>
      </rPr>
      <t xml:space="preserve"> of reputed make &amp; suitable capacity.</t>
    </r>
  </si>
  <si>
    <t>10(a)</t>
  </si>
  <si>
    <r>
      <t xml:space="preserve">Supply of Kirloskar/Kilburn/IVC/Fouress./Gled/Bhel/Leader/Pelican/KSB make of suitable size </t>
    </r>
    <r>
      <rPr>
        <b/>
        <sz val="11"/>
        <rFont val="Arial"/>
        <family val="2"/>
      </rPr>
      <t>Cast iron double flanged sluice valve, Class-PN-1.6,</t>
    </r>
    <r>
      <rPr>
        <sz val="11"/>
        <rFont val="Arial"/>
        <family val="2"/>
      </rPr>
      <t xml:space="preserve"> having size one step higher to </t>
    </r>
    <r>
      <rPr>
        <b/>
        <sz val="11"/>
        <rFont val="Arial"/>
        <family val="2"/>
      </rPr>
      <t>delivery of pump</t>
    </r>
    <r>
      <rPr>
        <sz val="11"/>
        <rFont val="Arial"/>
        <family val="2"/>
      </rPr>
      <t xml:space="preserve"> and capable of withstanding nominal seat pressure as per BIS.  </t>
    </r>
    <r>
      <rPr>
        <b/>
        <sz val="11"/>
        <rFont val="Arial"/>
        <family val="2"/>
      </rPr>
      <t>Note:- The sluice valve shall confirm to IS:780-1984 latest with upto date amendments . However, If the seat pressure exceeds the limits prescribed in BIS 780 then the sluice valve shall be of cast steel confirming to class 150 ASA ( Seat pressure 21 Kg/cm^2) or class 300 ASA ( seat pressure 52 Kg/cm^2) or class 600 ASA(Seat pressure 104Kg/cm^2) as per BIS 1414 (API 600).</t>
    </r>
  </si>
  <si>
    <t>10(b)</t>
  </si>
  <si>
    <r>
      <t xml:space="preserve">Supply of Kirloskar/Kilburn/IVC/Fouress/Gled/BHEL/Leader </t>
    </r>
    <r>
      <rPr>
        <b/>
        <sz val="11"/>
        <rFont val="Arial"/>
        <family val="2"/>
      </rPr>
      <t xml:space="preserve">Cast iron double flanged swing check type reflux valve, class PN-1.6 </t>
    </r>
    <r>
      <rPr>
        <sz val="11"/>
        <rFont val="Arial"/>
        <family val="2"/>
      </rPr>
      <t xml:space="preserve">having </t>
    </r>
    <r>
      <rPr>
        <b/>
        <sz val="11"/>
        <rFont val="Arial"/>
        <family val="2"/>
      </rPr>
      <t xml:space="preserve">bye pass arrangement </t>
    </r>
    <r>
      <rPr>
        <sz val="11"/>
        <rFont val="Arial"/>
        <family val="2"/>
      </rPr>
      <t xml:space="preserve">&amp; size one step higher than the  delivery of pump for withstanding nominal seat pressure as per BIS.  </t>
    </r>
    <r>
      <rPr>
        <b/>
        <sz val="11"/>
        <rFont val="Arial"/>
        <family val="2"/>
      </rPr>
      <t>NOTE:- The reflux valve shall conform to BIS 5312-1984( Part-1) latest with upto date ammendments . However if the seat pressure exceeds the limits prescribed in BIS 5312 then the reflux valves shall be of cast steel conforming to class 150ASA ( Seat pressure 21Kg/cm^2) or class 300ASA(Seat pressure 52 Kg/cm^2) as per BS 1414( API 600).</t>
    </r>
  </si>
  <si>
    <t>10( c)</t>
  </si>
  <si>
    <r>
      <t xml:space="preserve">Supply of Kirloskar/Kilburn/ IVC/Fouress/Gled/BhEL/Leader/ Kartar make of suitable size </t>
    </r>
    <r>
      <rPr>
        <b/>
        <sz val="11"/>
        <rFont val="Arial"/>
        <family val="2"/>
      </rPr>
      <t>Cast iron</t>
    </r>
    <r>
      <rPr>
        <sz val="11"/>
        <rFont val="Arial"/>
        <family val="2"/>
      </rPr>
      <t xml:space="preserve"> </t>
    </r>
    <r>
      <rPr>
        <b/>
        <sz val="11"/>
        <rFont val="Arial"/>
        <family val="2"/>
      </rPr>
      <t xml:space="preserve"> double flanged swing check type reflux valve, Class PN-1.6, </t>
    </r>
    <r>
      <rPr>
        <sz val="11"/>
        <rFont val="Arial"/>
        <family val="2"/>
      </rPr>
      <t xml:space="preserve">having bye pass arrangement &amp; size equal to dia of </t>
    </r>
    <r>
      <rPr>
        <b/>
        <sz val="11"/>
        <rFont val="Arial"/>
        <family val="2"/>
      </rPr>
      <t xml:space="preserve">rising main </t>
    </r>
    <r>
      <rPr>
        <sz val="11"/>
        <rFont val="Arial"/>
        <family val="2"/>
      </rPr>
      <t xml:space="preserve">for withstanding nominal seat pressure as per BIS. </t>
    </r>
    <r>
      <rPr>
        <b/>
        <sz val="11"/>
        <rFont val="Arial"/>
        <family val="2"/>
      </rPr>
      <t>Note:- The reflux valve shall conform to BIS 5312-1984( Part-I) latest with up to date ammendments. However if the seat pressure exceeds the limits prescribed in BIS 5312 then the reflux valves shall be of cast steel conforming to class 150ASA (Seat pressure 21Kg/cm^2) or class 300 ASA ( Seat pressure 52 Kg/cm^2) as per BIS414 ( API 600).</t>
    </r>
  </si>
  <si>
    <t>10(d)</t>
  </si>
  <si>
    <r>
      <t xml:space="preserve">Supply of Kirloskar/Kilburn/IVC/Fouress./Gled/Bhel/Leader/ Kartar make of suitable size </t>
    </r>
    <r>
      <rPr>
        <b/>
        <sz val="11"/>
        <rFont val="Arial"/>
        <family val="2"/>
      </rPr>
      <t>cast iron double flanged sluice valve, class PN-1.6,</t>
    </r>
    <r>
      <rPr>
        <sz val="11"/>
        <rFont val="Arial"/>
        <family val="2"/>
      </rPr>
      <t xml:space="preserve"> having size equal to </t>
    </r>
    <r>
      <rPr>
        <b/>
        <sz val="11"/>
        <rFont val="Arial"/>
        <family val="2"/>
      </rPr>
      <t xml:space="preserve">dia of suction pipe </t>
    </r>
    <r>
      <rPr>
        <sz val="11"/>
        <rFont val="Arial"/>
        <family val="2"/>
      </rPr>
      <t xml:space="preserve">and capable of withstanding nominal seat pressure as per BIS.  </t>
    </r>
    <r>
      <rPr>
        <b/>
        <sz val="11"/>
        <rFont val="Arial"/>
        <family val="2"/>
      </rPr>
      <t>Note:- The sluice valve shall confirm to IS:780-1984 latest with upto date amendments . However, If the seat pressure exceeds the limits prescribed in BIS 780 then the sluice valve shall be of cast steel confirming to class 150 ASA ( Seat pressure 21 Kg/cm^2) or class 300 ASA ( seat pressure 52 Kg/cm^2) or class 600 ASA(Seat pressure 104Kg/cm^2) as per BIS 1414 (API 600).</t>
    </r>
  </si>
  <si>
    <t>11(a)</t>
  </si>
  <si>
    <r>
      <t xml:space="preserve"> P/L suitable size copper PVC insulated armoured </t>
    </r>
    <r>
      <rPr>
        <b/>
        <sz val="11"/>
        <rFont val="Arial"/>
        <family val="2"/>
      </rPr>
      <t>power 3. 1/2 core cable</t>
    </r>
    <r>
      <rPr>
        <sz val="11"/>
        <rFont val="Arial"/>
        <family val="2"/>
      </rPr>
      <t xml:space="preserve"> confirming to BIS 1554(Part-I)-1988  latest with up to date ammendments of Siemen/ Gloster/ ICC/ Havells/ Finolex make from meter of HPSEB to OCB &amp; from OCB to Busbar switch &amp; starter ( One cable carrying all three Phases) including all other electrical equipment/accessories such as thimbles flexible pipe , solder, nuts &amp; bolts,  cable glands etc. laid in pipes or trenches under floor. The type, size &amp; make will be subject to approval of HPSEB authorities.In case of non acceptance by HPSEB authorities it shall have to be replaced by the tenderer free of cost.</t>
    </r>
  </si>
  <si>
    <t>10 Rmt</t>
  </si>
  <si>
    <t>Per Meter</t>
  </si>
  <si>
    <t>11(b)</t>
  </si>
  <si>
    <r>
      <t xml:space="preserve">P/L suitable size copper PVC insulated armoured </t>
    </r>
    <r>
      <rPr>
        <b/>
        <sz val="11"/>
        <rFont val="Arial"/>
        <family val="2"/>
      </rPr>
      <t>power three core cable</t>
    </r>
    <r>
      <rPr>
        <sz val="11"/>
        <rFont val="Arial"/>
        <family val="2"/>
      </rPr>
      <t xml:space="preserve"> confirming to BIS 1554(Part-I)-1988 or latest with upto date ammendments Siemen/Gloster/ICC/Havells/Finolex make from switch to starter &amp; starter to motor ( One cable for carrying all three phases) including all other electrical equipment/accesories such as thimbles, flexible pipes, solder, nuts &amp; Bolts, cable glands etc. laid in pipes or trenches under floor. The type size &amp; make will be subject to approval of HPSEB authorities . In case of non acceptance by HPSEB authorities it shall have to be replaced by the tenderer free of cost.</t>
    </r>
  </si>
  <si>
    <t>11 (c)</t>
  </si>
  <si>
    <r>
      <t xml:space="preserve">P/L </t>
    </r>
    <r>
      <rPr>
        <b/>
        <sz val="11"/>
        <rFont val="Arial"/>
        <family val="2"/>
      </rPr>
      <t>double loop earthing with GI plate 600x600x3mm thick</t>
    </r>
    <r>
      <rPr>
        <sz val="11"/>
        <rFont val="Arial"/>
        <family val="2"/>
      </rPr>
      <t xml:space="preserve"> electrode complete with material such as charcoal, common salt, GI pipes, thimbles, nuts &amp; bolts ,digging of pits, GI wiring &amp; 25x5mm GI strips of required capacity conforming to BIS 3043-1987 latest with upto date ammendments for above motors &amp; other electrical equipment. </t>
    </r>
  </si>
  <si>
    <t>1Job</t>
  </si>
  <si>
    <t>Per Job</t>
  </si>
  <si>
    <t>11(d)</t>
  </si>
  <si>
    <r>
      <t xml:space="preserve">Supply &amp; erection of floor/wall mounted power factor </t>
    </r>
    <r>
      <rPr>
        <b/>
        <sz val="11"/>
        <rFont val="Arial"/>
        <family val="2"/>
      </rPr>
      <t>shunt capacitor</t>
    </r>
    <r>
      <rPr>
        <sz val="11"/>
        <rFont val="Arial"/>
        <family val="2"/>
      </rPr>
      <t xml:space="preserve"> conforming to BIS 2834-1986 latest with upto date ammendments of BHEL /GEC /Machneil / Mager / Bajaj make to raise the prevailing power factor at site to 0.95 for direct connection to iduction motor individually of required KVAR according to HP of motor offered including cable of siemens/ Gloster/ICC make from busbar chamber to capacitor &amp; also including LT/LK/Kilburn make ICTP switches conforming to BIS-4064-1978 or latest with HRC fuses ( Range to be specified by the tenderer).</t>
    </r>
  </si>
  <si>
    <t>2 Nos of 2 KVAR</t>
  </si>
  <si>
    <r>
      <t xml:space="preserve">Supply of standarad make 100mm dia circular dial </t>
    </r>
    <r>
      <rPr>
        <b/>
        <sz val="11"/>
        <rFont val="Arial"/>
        <family val="2"/>
      </rPr>
      <t>pressure gauge</t>
    </r>
    <r>
      <rPr>
        <sz val="11"/>
        <rFont val="Arial"/>
        <family val="2"/>
      </rPr>
      <t xml:space="preserve"> of suitable range of Fiebeg/Bourden/ Precision make with all accessories such as stop cock, copper tubing etc conforming to BIS 3624-1987 latest with upto date ammendments.</t>
    </r>
  </si>
  <si>
    <r>
      <t xml:space="preserve">Supply of Kirloskar/Jyoti/Standard /Kilburn make </t>
    </r>
    <r>
      <rPr>
        <b/>
        <sz val="11"/>
        <rFont val="Arial"/>
        <family val="2"/>
      </rPr>
      <t>cast iron flanged strainer</t>
    </r>
    <r>
      <rPr>
        <sz val="11"/>
        <rFont val="Arial"/>
        <family val="2"/>
      </rPr>
      <t xml:space="preserve"> of dia equal to dia of </t>
    </r>
    <r>
      <rPr>
        <b/>
        <sz val="11"/>
        <rFont val="Arial"/>
        <family val="2"/>
      </rPr>
      <t>suction pipe</t>
    </r>
    <r>
      <rPr>
        <sz val="11"/>
        <rFont val="Arial"/>
        <family val="2"/>
      </rPr>
      <t xml:space="preserve"> conforming to BIS 4038-1986  latest withupto date ammendments.</t>
    </r>
  </si>
  <si>
    <r>
      <t xml:space="preserve">Poviding, Laying,Jointing </t>
    </r>
    <r>
      <rPr>
        <b/>
        <sz val="11"/>
        <rFont val="Arial"/>
        <family val="2"/>
      </rPr>
      <t xml:space="preserve">GMS/MSERW pipe for </t>
    </r>
    <r>
      <rPr>
        <sz val="11"/>
        <rFont val="Arial"/>
        <family val="2"/>
      </rPr>
      <t xml:space="preserve"> </t>
    </r>
    <r>
      <rPr>
        <b/>
        <sz val="11"/>
        <rFont val="Arial"/>
        <family val="2"/>
      </rPr>
      <t>suction, delivery pipe</t>
    </r>
    <r>
      <rPr>
        <sz val="11"/>
        <rFont val="Arial"/>
        <family val="2"/>
      </rPr>
      <t xml:space="preserve"> considering site requirements, NPSH required &amp; available &amp; common header having area equal to two times the area of delivery branch of pump or equal to dia of rising main (which ever is higher) including  tapers , flanges, rubber gaskets 3mm thick as per BIS-2712-1978, nuts and bolts as per 1364-1983 &amp; special upto 5mtrs away from the outer wall of pump house as per layout drawings approved by Engineer-in-charge. The pipes shall be capable of withstanding 1.5 times the total pressure indicated in them no 1C(ii) Note:- Actual laying to be done as per final drawings to be approved by the Engineer-in-charge.</t>
    </r>
  </si>
  <si>
    <t>Suction side</t>
  </si>
  <si>
    <t>Delivery side</t>
  </si>
  <si>
    <t>4 Rmt</t>
  </si>
  <si>
    <t>Common Header</t>
  </si>
  <si>
    <t>PHASE-II</t>
  </si>
  <si>
    <t>Supply of horizontal spindle horizontal/ vertical  split casing Single/Multistage centrifugal / Reciprocating pumps of standard make such as KSB/Mather &amp; Platt/Jyoti/Kirloskar/ Best &amp; Crompton/BE/Lubbi/Grundfos/WPIL conforming to BIS 5120-1980 ( latest with upto date ammendments) read with BIS 9137-1978 or latest to handle clear water having turbidity up to 50PPM , with impellers,casing ring &amp; shaft sleeves of bronze, shaft of steel with cast iron casing of suitable capacity coupled  directly through a flexible coupling on a common base plate to kirloskar/NGEF /Crompton /Siemen /Jyoti /ABB /Marathan Squirrel cage screen protected drip proof induction electric motor suitable for operation on the data given below.</t>
  </si>
  <si>
    <t xml:space="preserve">2 Sets  </t>
  </si>
  <si>
    <t>Per HP</t>
  </si>
  <si>
    <t>About 0.5 Km. from Dadour</t>
  </si>
  <si>
    <t>1.76 LPS/ Set</t>
  </si>
  <si>
    <t>33.80 Mtrs.</t>
  </si>
  <si>
    <t>14.25 Mtrs.</t>
  </si>
  <si>
    <t>390 mtrs.</t>
  </si>
  <si>
    <t>50 mm Dia (MC)</t>
  </si>
  <si>
    <r>
      <t xml:space="preserve">Supply of suitable DOL starter/ oil immersed </t>
    </r>
    <r>
      <rPr>
        <b/>
        <sz val="11"/>
        <rFont val="Arial"/>
        <family val="2"/>
      </rPr>
      <t xml:space="preserve">Star delta starter/ATS/stator rotor starter </t>
    </r>
    <r>
      <rPr>
        <sz val="11"/>
        <rFont val="Arial"/>
        <family val="2"/>
      </rPr>
      <t xml:space="preserve">of standarad make such as MEI/Kilburn/Jyoti/Siemens conforming to BIS-8544-1979 latest with upto date ammendments for squirrel cage/ slipring motor ( Make to be specified by the tenderers) mounted on panel board with magnetic type over load release &amp; dashpot, time lag under voltage release with initial oil filling. </t>
    </r>
    <r>
      <rPr>
        <b/>
        <sz val="11"/>
        <rFont val="Arial"/>
        <family val="2"/>
      </rPr>
      <t>Note:- Star delta starter upto 37.5KW, ATS between 37.5 KW to 50 KW and stator rotor starter with slipring motor beyond 50KW.</t>
    </r>
  </si>
  <si>
    <t>18(a)</t>
  </si>
  <si>
    <t>18(b)</t>
  </si>
  <si>
    <r>
      <t xml:space="preserve">Supply of Kirloskar/Kilburn/IVC/Fouress/Gled/BHEL/Leader </t>
    </r>
    <r>
      <rPr>
        <b/>
        <sz val="11"/>
        <rFont val="Arial"/>
        <family val="2"/>
      </rPr>
      <t xml:space="preserve">Cast iron double flanged swing check type reflux valve </t>
    </r>
    <r>
      <rPr>
        <sz val="11"/>
        <rFont val="Arial"/>
        <family val="2"/>
      </rPr>
      <t xml:space="preserve">having </t>
    </r>
    <r>
      <rPr>
        <b/>
        <sz val="11"/>
        <rFont val="Arial"/>
        <family val="2"/>
      </rPr>
      <t xml:space="preserve">bye pass arrangement , Class-PN-1.6, </t>
    </r>
    <r>
      <rPr>
        <sz val="11"/>
        <rFont val="Arial"/>
        <family val="2"/>
      </rPr>
      <t xml:space="preserve">&amp; size one step higher than the  delivery of pump for withstanding nominal seat pressure as per BIS.  </t>
    </r>
    <r>
      <rPr>
        <b/>
        <sz val="11"/>
        <rFont val="Arial"/>
        <family val="2"/>
      </rPr>
      <t>NOTE:- The reflux valve shall conform to BIS 5312-1984( Part-1) latest with upto date ammendments . However if the seat pressure exceeds the limits prescribed in BIS 5312 then the reflux valves shall be of cast steel conforming to class 150ASA ( Seat pressure 21Kg/cm^2) or class 300ASA(Seat pressure 52 Kg/cm^2) as per BS 1414( API 600).</t>
    </r>
  </si>
  <si>
    <t>18( c)</t>
  </si>
  <si>
    <r>
      <t xml:space="preserve">Supply of Kirloskar/Kilburn/ IVC/Fouress/Gled/BhEL/Leader/ Kartar make of suitable size </t>
    </r>
    <r>
      <rPr>
        <b/>
        <sz val="11"/>
        <rFont val="Arial"/>
        <family val="2"/>
      </rPr>
      <t>Cast iron</t>
    </r>
    <r>
      <rPr>
        <sz val="11"/>
        <rFont val="Arial"/>
        <family val="2"/>
      </rPr>
      <t xml:space="preserve"> </t>
    </r>
    <r>
      <rPr>
        <b/>
        <sz val="11"/>
        <rFont val="Arial"/>
        <family val="2"/>
      </rPr>
      <t xml:space="preserve"> double flanged swing check type reflux valve, class PN-I.6, </t>
    </r>
    <r>
      <rPr>
        <sz val="11"/>
        <rFont val="Arial"/>
        <family val="2"/>
      </rPr>
      <t xml:space="preserve">having bye pass arrangement &amp; size equal to dia of </t>
    </r>
    <r>
      <rPr>
        <b/>
        <sz val="11"/>
        <rFont val="Arial"/>
        <family val="2"/>
      </rPr>
      <t xml:space="preserve">rising main </t>
    </r>
    <r>
      <rPr>
        <sz val="11"/>
        <rFont val="Arial"/>
        <family val="2"/>
      </rPr>
      <t xml:space="preserve">for withstanding nominal seat pressure as per BIS. </t>
    </r>
    <r>
      <rPr>
        <b/>
        <sz val="11"/>
        <rFont val="Arial"/>
        <family val="2"/>
      </rPr>
      <t>Note:- The reflux valve shall conform to BIS 5312-1984( Part-I) latest with up to date ammendments. However if the seat pressure exceeds the limits prescribed in BIS 5312 then the reflux valves shall be of cast steel conforming to class 150ASA (Seat pressure 21Kg/cm^2) or class 300 ASA ( Seat pressure 52 Kg/cm^2) as per BIS414 ( API 600).</t>
    </r>
  </si>
  <si>
    <t>18(d)</t>
  </si>
  <si>
    <r>
      <t xml:space="preserve">Supply of Kirloskar/Kilburn/IVC/Fouress./Gled/Bhel/Leader/ Kartar make of suitable size </t>
    </r>
    <r>
      <rPr>
        <b/>
        <sz val="11"/>
        <rFont val="Arial"/>
        <family val="2"/>
      </rPr>
      <t>cast iron double flanged sluice valve, Class-PN-1.6,</t>
    </r>
    <r>
      <rPr>
        <sz val="11"/>
        <rFont val="Arial"/>
        <family val="2"/>
      </rPr>
      <t xml:space="preserve"> having size equal to </t>
    </r>
    <r>
      <rPr>
        <b/>
        <sz val="11"/>
        <rFont val="Arial"/>
        <family val="2"/>
      </rPr>
      <t xml:space="preserve">dia of suction pipe </t>
    </r>
    <r>
      <rPr>
        <sz val="11"/>
        <rFont val="Arial"/>
        <family val="2"/>
      </rPr>
      <t xml:space="preserve">and capable of withstanding nominal seat pressure as per BIS.  </t>
    </r>
    <r>
      <rPr>
        <b/>
        <sz val="11"/>
        <rFont val="Arial"/>
        <family val="2"/>
      </rPr>
      <t>Note:- The sluice valve shall confirm to IS:780-1984 latest with upto date amendments . However, If the seat pressure exceeds the limits prescribed in BIS 780 then the sluice valve shall be of cast steel confirming to class 150 ASA ( Seat pressure 21 Kg/cm^2) or class 300 ASA ( seat pressure 52 Kg/cm^2) or class 600 ASA(Seat pressure 104Kg/cm^2) as per BIS 1414 (API 600).</t>
    </r>
  </si>
  <si>
    <t>19(a)</t>
  </si>
  <si>
    <r>
      <t xml:space="preserve"> P/L suitable size copper PVC insulated armoured </t>
    </r>
    <r>
      <rPr>
        <b/>
        <sz val="11"/>
        <rFont val="Arial"/>
        <family val="2"/>
      </rPr>
      <t>power 3. 1/2 core cable</t>
    </r>
    <r>
      <rPr>
        <sz val="11"/>
        <rFont val="Arial"/>
        <family val="2"/>
      </rPr>
      <t xml:space="preserve"> confirming to BIS 1554(Part-I)-1988  latest with up to date ammendments of Siemen/Gloster/ICC/Havells/Finolex make from meter of HPSEB to OCB &amp; from OCB to Busbar switch &amp; starter ( One cable carrying all three Phases) including all other electrical equipment/accessories such as thimbles flexible pipe , solder, nuts &amp; bolts,  cable glands etc. laid in pipes or trenches under floor. The type, size &amp; make will be subject to approval of HPSEB authorities.In case of non acceptance by HPSEB authorities it shall have to be replaced by the tenderer free of cost.</t>
    </r>
  </si>
  <si>
    <t>19(b)</t>
  </si>
  <si>
    <t>19 (c)</t>
  </si>
  <si>
    <t>19(d)</t>
  </si>
  <si>
    <t xml:space="preserve">2 Nos </t>
  </si>
  <si>
    <r>
      <t xml:space="preserve">Poviding, Laying, jointing </t>
    </r>
    <r>
      <rPr>
        <b/>
        <sz val="11"/>
        <rFont val="Arial"/>
        <family val="2"/>
      </rPr>
      <t>GMS/ MSERW pipe for suction, delivery pipe</t>
    </r>
    <r>
      <rPr>
        <sz val="11"/>
        <rFont val="Arial"/>
        <family val="2"/>
      </rPr>
      <t xml:space="preserve"> considering site requirements, NPSH required &amp; available &amp; common header having area equal to two times the area of delivery branch of pump or equal to dia of rising main (which ever is higher) including  tapers , flanges, rubber gaskets 3mm thick as per BIS-2712-1978, nuts and bolts as per 1364-1983 &amp; special upto 5mtrs away from the outer wall of pump house as per layout drawings approved by Engineer-in-charge. The pipes shall be capable of withstanding 1.5 times the total pressure indicated in them no 1C(ii) Note:- Actual laying to be done as per final drawings to be approved by the Engineer-in-charge.</t>
    </r>
  </si>
  <si>
    <t>6 Rmt</t>
  </si>
  <si>
    <t>PHASE-III</t>
  </si>
  <si>
    <t>Supply of horizontal spindle horizontal/ vertical  split casing Single/Multistage centrifugal / Reciprocating pumps of standard make such as KSB/Mather &amp; Platt/Jyoti/Kirloskar/ Best &amp; Crompton/BE/Lubbi/Grundfos/WIPL conforming to BIS 5120-1980 ( latest with upto date ammendments) read with BIS 9137-1978 or latest to handle clear water having turbidity upto 50PPM , with impellers,casing ring &amp; shaft sleeves of bronze, shaft of steel with cast iron casing of suitable capacity coupled  directly through a flexible coupling on a common base plate to kirloskar/NGEF /Crompton /Siemen /Jyoti /ABB /Marathan Squirrel cage screen protected drip proof induction electric motor suitable for operation on the data given below.</t>
  </si>
  <si>
    <t>2.28 LPS/ Set</t>
  </si>
  <si>
    <t>55.49 Mtrs.</t>
  </si>
  <si>
    <t>22.25 Mtrs.</t>
  </si>
  <si>
    <t>1670 mtrs.</t>
  </si>
  <si>
    <t>65 mm Dia (MC and HC)</t>
  </si>
  <si>
    <t>24(a)</t>
  </si>
  <si>
    <t>24(b)</t>
  </si>
  <si>
    <r>
      <t xml:space="preserve">Supply of Kirloskar/Kilburn/IVC/Fouress/Gled/BHEL/Leader </t>
    </r>
    <r>
      <rPr>
        <b/>
        <sz val="11"/>
        <rFont val="Arial"/>
        <family val="2"/>
      </rPr>
      <t xml:space="preserve">Cast iron double flanged swing check type reflux valve, Class PN-1.6, </t>
    </r>
    <r>
      <rPr>
        <sz val="11"/>
        <rFont val="Arial"/>
        <family val="2"/>
      </rPr>
      <t xml:space="preserve">having </t>
    </r>
    <r>
      <rPr>
        <b/>
        <sz val="11"/>
        <rFont val="Arial"/>
        <family val="2"/>
      </rPr>
      <t xml:space="preserve">bye pass arrangement </t>
    </r>
    <r>
      <rPr>
        <sz val="11"/>
        <rFont val="Arial"/>
        <family val="2"/>
      </rPr>
      <t xml:space="preserve">&amp; size one step higher than the  delivery of pump for withstanding nominal seat pressure as per BIS.  </t>
    </r>
    <r>
      <rPr>
        <b/>
        <sz val="11"/>
        <rFont val="Arial"/>
        <family val="2"/>
      </rPr>
      <t>NOTE:- The reflux valve shall conform to BIS 5312-1984( Part-1) latest with upto date ammendments . However if the seat pressure exceeds the limits prescribed in BIS 5312 then the reflux valves shall be of cast steel conforming to class 150ASA ( Seat pressure 21Kg/cm^2) or class 300ASA(Seat pressure 52 Kg/cm^2) as per BS 1414( API 600).</t>
    </r>
  </si>
  <si>
    <t>24( c)</t>
  </si>
  <si>
    <t>24(d)</t>
  </si>
  <si>
    <r>
      <t xml:space="preserve">Supply of Kirloskar/Kilburn/IVC/Fouress./Gled/Bhel/Leader/ Kartar make of suitable size </t>
    </r>
    <r>
      <rPr>
        <b/>
        <sz val="11"/>
        <rFont val="Arial"/>
        <family val="2"/>
      </rPr>
      <t>cast iron double flanged sluice valve, Class PN-1.6,</t>
    </r>
    <r>
      <rPr>
        <sz val="11"/>
        <rFont val="Arial"/>
        <family val="2"/>
      </rPr>
      <t xml:space="preserve"> having size equal to </t>
    </r>
    <r>
      <rPr>
        <b/>
        <sz val="11"/>
        <rFont val="Arial"/>
        <family val="2"/>
      </rPr>
      <t xml:space="preserve">dia of suction pipe </t>
    </r>
    <r>
      <rPr>
        <sz val="11"/>
        <rFont val="Arial"/>
        <family val="2"/>
      </rPr>
      <t xml:space="preserve">and capable of withstanding nominal seat pressure as per BIS.  </t>
    </r>
    <r>
      <rPr>
        <b/>
        <sz val="11"/>
        <rFont val="Arial"/>
        <family val="2"/>
      </rPr>
      <t>Note:- The sluice valve shall confirm to IS:780-1984 latest with upto date amendments . However, If the seat pressure exceeds the limits prescribed in BIS 780 then the sluice valve shall be of cast steel confirming to class 150 ASA ( Seat pressure 21 Kg/cm^2) or class 300 ASA ( seat pressure 52 Kg/cm^2) or class 600 ASA(Seat pressure 104Kg/cm^2) as per BIS 1414 (API 600).</t>
    </r>
  </si>
  <si>
    <t>25(a)</t>
  </si>
  <si>
    <r>
      <t xml:space="preserve"> P/L suitable size copper PVC insulated armoured </t>
    </r>
    <r>
      <rPr>
        <b/>
        <sz val="11"/>
        <rFont val="Arial"/>
        <family val="2"/>
      </rPr>
      <t>power 3. 1/2 core cable</t>
    </r>
    <r>
      <rPr>
        <sz val="11"/>
        <rFont val="Arial"/>
        <family val="2"/>
      </rPr>
      <t xml:space="preserve"> confirming to BIS 1554(Part-I)-1988  latest with up to date ammendments of Siemen/Gloster/ICC make from meter of HPSEB to OCB &amp; from OCB to Busbar switch &amp; starter ( One cable carrying all three Phases) including all other electrical equipment/accessories such as thimbles flexible pipe , solder, nuts &amp; bolts,  cable glands etc. laid in pipes or trenches under floor. The type, size &amp; make will be subject to approval of HPSEB authorities.In case of non acceptance by HPSEB authorities it shall have to be replaced by the tenderer free of cost.</t>
    </r>
  </si>
  <si>
    <t>25(b)</t>
  </si>
  <si>
    <r>
      <t xml:space="preserve">P/L suitable size copper PVC insulated armoured </t>
    </r>
    <r>
      <rPr>
        <b/>
        <sz val="11"/>
        <rFont val="Arial"/>
        <family val="2"/>
      </rPr>
      <t>power three core cable</t>
    </r>
    <r>
      <rPr>
        <sz val="11"/>
        <rFont val="Arial"/>
        <family val="2"/>
      </rPr>
      <t xml:space="preserve"> confirming to BIS 1554(Part-I)-1988 or latest with upto date ammendments Siemen/Gloster/ICC make from switch to starter &amp; starter to motor ( One cable for carrying all three phases) including all other electrical equipment/accesories such as thimbles, flexible pipes, solder, nuts &amp; Bolts, cable glands etc. laid in pipes or trenches under floor. The type size &amp; make will be subject to approval of HPSEB authorities . In case of non acceptance by HPSEB authorities it shall have to be replaced by the tenderer free of cost.</t>
    </r>
  </si>
  <si>
    <t>25(c)</t>
  </si>
  <si>
    <t>25(d)</t>
  </si>
  <si>
    <r>
      <t xml:space="preserve">Providing, Laying, jointing </t>
    </r>
    <r>
      <rPr>
        <b/>
        <sz val="11"/>
        <rFont val="Arial"/>
        <family val="2"/>
      </rPr>
      <t>GMS/ MSERW pipe for</t>
    </r>
    <r>
      <rPr>
        <sz val="11"/>
        <rFont val="Arial"/>
        <family val="2"/>
      </rPr>
      <t xml:space="preserve"> </t>
    </r>
    <r>
      <rPr>
        <b/>
        <sz val="11"/>
        <rFont val="Arial"/>
        <family val="2"/>
      </rPr>
      <t>suction, delivery pipe</t>
    </r>
    <r>
      <rPr>
        <sz val="11"/>
        <rFont val="Arial"/>
        <family val="2"/>
      </rPr>
      <t xml:space="preserve"> considering site requirements, NPSH required &amp; available &amp; common header having area equal to two times the area of delivery branch of pump or equal to dia of rising main (which ever is higher) including  tapers , flanges, rubber gaskets 3mm thick as per BIS-2712-1978, nuts and bolts as per 1364-1983 &amp; special upto 5mtrs away from the outer wall of pump house as per layout drawings approved by Engineer-in-charge. The pipes shall be capable of withstanding 1.5 times the total pressure indicated in them no 1C(ii) Note:- Actual laying to be done as per final drawings to be approved by the Engineer-in-charge.</t>
    </r>
  </si>
  <si>
    <t>Erection of all equipments from S.No. 4 to 7, 9,10 to 13,15,18 to 21,23 and 26 to 29 and 31 including cost of tees, bends, tapers &amp; any other fittings required as per site conditions &amp; as per directions of Engineer-in-charge.</t>
  </si>
  <si>
    <t>Providing LWSS to village Dadour Seoli in GP Dadour Tehsil Balh District Mandi (HP)  (SH:-  Supplying and fixing of Submersible Pumping machinery and Centrifugal Pumping Machinery)</t>
  </si>
  <si>
    <t xml:space="preserve">Terms and Conditions for  Pumping Machinery </t>
  </si>
  <si>
    <t>Annexure-A</t>
  </si>
  <si>
    <t>The firm shall forward a copy of supply order/ indent placed by it for the supply of pumps and motors on the manufactures/ authorized dealers of the pumps and motors to the consignee within 30 days after the issue of the letter of intent/ award by the Engineer-in-charge. The copy of the supply order/intent to the consignee should also accompany the dealership certificate of the dealer for the pumping machinery in case the pumps and motors are arranged from the authorized dealers.</t>
  </si>
  <si>
    <t>The firm shall arrange dispatch of offered pumps and motors to the consignee direct from the manufacturers/ their authorized dealers of the pumping machinery for which the supply order/ indent has been placed by the firm. The packing slip should indicate the details of materials in the package and material of construction of pumps and motors.</t>
  </si>
  <si>
    <t>The shop test for pumps and motors shall be carried out at manufactures works in the presence of representative of the department as per IS 325-1978. The test performance certificate of the pumping machinery shall be arranged by the firm fro the manufactures and get it approved from the Engineer-in-charge before actual dispatch of the pumping machinery.</t>
  </si>
  <si>
    <t>The installation of pumping machinery above 100 HP shall be inspected by the technical representative of the manufacturers, of rank not less than that of a service Engineer, at the work site and inspection certificate shall be supplied to the Engineer-in-charge. This inspection shall be in addition to the test report and nothing extra shall be paid on this account.</t>
  </si>
  <si>
    <t>The temporary electric connection, if required during installation shall be arranged by the firm at its own cost and energy charges shall also be paid directly by the firm to the HPSEBL.</t>
  </si>
  <si>
    <t>Estimated Cost:- Rs.713201/ only</t>
  </si>
  <si>
    <t>Name of Work:- Iimprovement and Extension of LWSS Rao Pali in GP Salwahan Tehsil Balh District Mandi (HP)  (SH:- Laying,Jointing and testing of Rising main and Supplying and Erection of Submersible Pumping machinery and Centrifugal Pumping Machinery)</t>
  </si>
  <si>
    <t>Earnest Money:- Rs.14300/only</t>
  </si>
  <si>
    <t>Excavation in foundation,trenches (for pipes &amp; pits) up to  all depths in all classification of earth work such as pick work,jumper work,saturated soil including bailing and pumping out water, blasting soft/hard rock or chiseling soft/hard rock where blasting is prohibited in all lifts including trimming &amp; dressing of sides, levelling of beds to correct grade i/c shoring/ strutting,planking, timbering &amp; dewatering wherever required, stacking the  useable of unuseable material/ soil  separately &amp;  after excavated soil clear from the edge of excavation returning the excavated soil after laying jointing testing of pipes in trenches in 15 Cm layers including consolidating of each deposited layer by ramming &amp; watering &amp; then disposing of all surplus Excavated soil/unusable material as directed with in all leads &amp; lifts including restoration of unmetalled surfaces to its original condition &amp; including cost of diversion for traffic,night signals, fixing caution boards, crossing over trenches for access to houses, fencing etc. complete in all respects with in all leads &amp; lifts as per the entire satisfaction &amp; directions of Engineer- in- charge.</t>
  </si>
  <si>
    <r>
      <t xml:space="preserve">Laying, jointing and testing in trenches to be levelled, to grades, </t>
    </r>
    <r>
      <rPr>
        <b/>
        <sz val="11"/>
        <rFont val="Arial"/>
        <family val="2"/>
      </rPr>
      <t>GI flanged  pipes</t>
    </r>
    <r>
      <rPr>
        <sz val="11"/>
        <rFont val="Arial"/>
        <family val="2"/>
      </rPr>
      <t xml:space="preserve"> of following diameter and Flange Table, conforming to IS:1239-1990 ( Part-II) having minimum wall thickness and class of pipes specified below, provided and jointed with MS flanges confirming to tables as specified below of BIS 6392-1971,  welded at both ends according to relevant BIS  standards and detailed specifications complete, with nut &amp; bolts of required sizes, 3mm thick compressed asbestos fiber jointing gasket or synthetic rubber gasket confirming to relevant BIS codes, including all kinds of flanged short pieces, bends, tees &amp; other specials etc made from parent tubes &amp; provided and welded with flanges of tables as applicable for the particular reach as per site conditions, including flushing,cleaning &amp; hydraulic testing of pipe as per directions of Engineer-in-charge.</t>
    </r>
    <r>
      <rPr>
        <b/>
        <sz val="11"/>
        <rFont val="Arial"/>
        <family val="2"/>
      </rPr>
      <t xml:space="preserve"> (GI Pipes will be supplied by the department free of cost).</t>
    </r>
  </si>
  <si>
    <t>RD 0 to 80m ( column pipe+ Rising main) from Tube well to Sump well of 80mm dia (MC) in accordance to FlangeTable -5 in Submersible Stage</t>
  </si>
  <si>
    <t>RD-0 to 85m, GI pipe of 80mm dia (MC) From P/house to OHSR  in accordance to FlangeTable -28 in Stage-I</t>
  </si>
  <si>
    <r>
      <t xml:space="preserve">Laying,jointing and testing in trenches of </t>
    </r>
    <r>
      <rPr>
        <b/>
        <sz val="11"/>
        <rFont val="Arial"/>
        <family val="2"/>
      </rPr>
      <t>GI Pipe, of Medium Class</t>
    </r>
    <r>
      <rPr>
        <sz val="11"/>
        <rFont val="Arial"/>
        <family val="2"/>
      </rPr>
      <t xml:space="preserve">, to be leveled to grades IS marked </t>
    </r>
    <r>
      <rPr>
        <b/>
        <sz val="11"/>
        <rFont val="Arial"/>
        <family val="2"/>
      </rPr>
      <t>with circumfrential butt  welding</t>
    </r>
    <r>
      <rPr>
        <sz val="11"/>
        <rFont val="Arial"/>
        <family val="2"/>
      </rPr>
      <t xml:space="preserve"> of following diameters and class, conforming to IS1239-1990(Part-II) (Latest with up to date ammendments) having minimum wall thickness as per class of pipe butt welded at both ends according to relevant BIS including all kinds of  short pieces, bends ,tees &amp; other specials etc made from parent tubes &amp; welded with butt welding as applicable for the particular reach &amp; of technical specifications as per site conditions including flushing cleaning and hydraulic testing as per directions of Engineer-in-Charge. </t>
    </r>
    <r>
      <rPr>
        <b/>
        <sz val="11"/>
        <rFont val="Arial"/>
        <family val="2"/>
      </rPr>
      <t>(GI Pipes will be supplied by the department free of cost).</t>
    </r>
  </si>
  <si>
    <t xml:space="preserve"> RD- 85 to 1705m, GI pipe butt welded of 80mm dia (MC) From P/house to OHSR </t>
  </si>
  <si>
    <t>The site is located at a distance of 5.00 Km from Baggi.</t>
  </si>
  <si>
    <t>0.50NTU</t>
  </si>
  <si>
    <t xml:space="preserve">Bore well (175mm inside dia) </t>
  </si>
  <si>
    <t>,-</t>
  </si>
  <si>
    <t>3.99 LPS each set</t>
  </si>
  <si>
    <t>49.20 Mtrs.</t>
  </si>
  <si>
    <t>47.99 mtrs.</t>
  </si>
  <si>
    <t>55 meters</t>
  </si>
  <si>
    <t>7 (a)</t>
  </si>
  <si>
    <r>
      <t xml:space="preserve">Supply of Kirloskar/ Kilburn/IVC/ Fouress/ Gled/ BHEL/ Leader/ Kartar of  approved make of suitable size </t>
    </r>
    <r>
      <rPr>
        <b/>
        <sz val="11"/>
        <rFont val="Arial"/>
        <family val="2"/>
      </rPr>
      <t>Cast iron  double flanged sluice valve, Class-PN-1,</t>
    </r>
    <r>
      <rPr>
        <sz val="11"/>
        <rFont val="Arial"/>
        <family val="2"/>
      </rPr>
      <t xml:space="preserve">  having size one step higher to delivery of pump and capable of withstanding nominal seat pressure as per BIS. </t>
    </r>
    <r>
      <rPr>
        <b/>
        <sz val="11"/>
        <rFont val="Arial"/>
        <family val="2"/>
      </rPr>
      <t>Note: The sluice valve shall confirm to IS: 780-1984 latest with up to date amendments. However, if the seat pressure exceeds the the limits prescribed in BIS 780 then the sluice valve shall be of cast steel confirming to class 150 ASA (seat pressure 21 kg./cm^2) or class 300 ASA (seat pressure 52 Kg./cm^2 ) or class 600 ASA (Seat pressure 104 Kg./cm^2) as per BIS 1414 (API 600).</t>
    </r>
  </si>
  <si>
    <t>7(b)</t>
  </si>
  <si>
    <r>
      <t xml:space="preserve">Supply of Kirloskar/Kilburn/IVC/Fouress/Gled/BHEEL/Leader </t>
    </r>
    <r>
      <rPr>
        <b/>
        <sz val="11"/>
        <rFont val="Arial"/>
        <family val="2"/>
      </rPr>
      <t xml:space="preserve">Cast iron  double flanged swing check type reflux valve, Class-PN-1, </t>
    </r>
    <r>
      <rPr>
        <sz val="11"/>
        <rFont val="Arial"/>
        <family val="2"/>
      </rPr>
      <t xml:space="preserve">having </t>
    </r>
    <r>
      <rPr>
        <b/>
        <sz val="11"/>
        <rFont val="Arial"/>
        <family val="2"/>
      </rPr>
      <t xml:space="preserve">bye pass arrangement </t>
    </r>
    <r>
      <rPr>
        <sz val="11"/>
        <rFont val="Arial"/>
        <family val="2"/>
      </rPr>
      <t xml:space="preserve">&amp; size one step higher to dia of rising main for withstanding nominal seat pressure as per BIS.  </t>
    </r>
    <r>
      <rPr>
        <b/>
        <sz val="11"/>
        <rFont val="Arial"/>
        <family val="2"/>
      </rPr>
      <t>NOTE:- The reflux valve shall conform to BIS 5312-1984( Part-1) latest with upto date ammendments . However if the seat pressure exceeds the limits prescribed in BIS 5312 then the reflux valves shall be of cast steel conforming to class 150ASA ( Seat pressure 21Kg/cm^2) or class 300ASA(Seat pressure 52 Kg/cm^2) as per BS 1414( API 600).</t>
    </r>
  </si>
  <si>
    <t>8(a)</t>
  </si>
  <si>
    <t>8(b)</t>
  </si>
  <si>
    <t>8(c)</t>
  </si>
  <si>
    <t>STAGE-I (CENTRIFUGAL STAGE)</t>
  </si>
  <si>
    <t>About  5 Km. from Baggi</t>
  </si>
  <si>
    <t>3.99 LPS/ Set</t>
  </si>
  <si>
    <t>136.60 Mtrs.</t>
  </si>
  <si>
    <t>104.09Mtrs.</t>
  </si>
  <si>
    <t>1705 mtrs.</t>
  </si>
  <si>
    <t>13(a)</t>
  </si>
  <si>
    <r>
      <t xml:space="preserve">Supply of Kirloskar/Kilburn/IVC/Fouress./Gled/Bhel/Leader/Pelican/KSB make of suitable size </t>
    </r>
    <r>
      <rPr>
        <b/>
        <sz val="11"/>
        <rFont val="Arial"/>
        <family val="2"/>
      </rPr>
      <t>Cast Iron double flanged sluice valve, Class-PN-1.6,</t>
    </r>
    <r>
      <rPr>
        <sz val="11"/>
        <rFont val="Arial"/>
        <family val="2"/>
      </rPr>
      <t xml:space="preserve"> having size one step higher to </t>
    </r>
    <r>
      <rPr>
        <b/>
        <sz val="11"/>
        <rFont val="Arial"/>
        <family val="2"/>
      </rPr>
      <t>delivery of pump</t>
    </r>
    <r>
      <rPr>
        <sz val="11"/>
        <rFont val="Arial"/>
        <family val="2"/>
      </rPr>
      <t xml:space="preserve"> and capable of withstanding nominal seat pressure as per BIS.  </t>
    </r>
    <r>
      <rPr>
        <b/>
        <sz val="11"/>
        <rFont val="Arial"/>
        <family val="2"/>
      </rPr>
      <t>Note:- The sluice valve shall confirm to IS:780-1984 latest with upto date amendments . However, If the seat pressure exceeds the limits prescribed in BIS 780 then the sluice valve shall be of cast steel confirming to class 150 ASA ( Seat pressure 21 Kg/cm^2) or class 300 ASA ( seat pressure 52 Kg/cm^2) or class 600 ASA(Seat pressure 104Kg/cm^2) as per BIS 1414 (API 600).</t>
    </r>
  </si>
  <si>
    <t>13(b)</t>
  </si>
  <si>
    <r>
      <t xml:space="preserve">Supply of Kirloskar/Kilburn/IVC/Fouress/Gled/BHEL/Leader </t>
    </r>
    <r>
      <rPr>
        <b/>
        <sz val="11"/>
        <rFont val="Arial"/>
        <family val="2"/>
      </rPr>
      <t xml:space="preserve">Cast Iron double flanged swing check type reflux valve, class PN-1.6 </t>
    </r>
    <r>
      <rPr>
        <sz val="11"/>
        <rFont val="Arial"/>
        <family val="2"/>
      </rPr>
      <t xml:space="preserve">having </t>
    </r>
    <r>
      <rPr>
        <b/>
        <sz val="11"/>
        <rFont val="Arial"/>
        <family val="2"/>
      </rPr>
      <t xml:space="preserve">bye pass arrangement </t>
    </r>
    <r>
      <rPr>
        <sz val="11"/>
        <rFont val="Arial"/>
        <family val="2"/>
      </rPr>
      <t xml:space="preserve">&amp; size one step higher than the  delivery of pump for withstanding nominal seat pressure as per BIS.  </t>
    </r>
    <r>
      <rPr>
        <b/>
        <sz val="11"/>
        <rFont val="Arial"/>
        <family val="2"/>
      </rPr>
      <t>NOTE:- The reflux valve shall conform to BIS 5312-1984( Part-1) latest with upto date ammendments . However if the seat pressure exceeds the limits prescribed in BIS 5312 then the reflux valves shall be of cast steel conforming to class 150ASA ( Seat pressure 21Kg/cm^2) or class 300ASA(Seat pressure 52 Kg/cm^2) as per BS 1414( API 600).</t>
    </r>
  </si>
  <si>
    <t>13( c)</t>
  </si>
  <si>
    <r>
      <t xml:space="preserve">Supply of Kirloskar/Kilburn/ IVC/Fouress/Gled/BhEL/Leader/ Kartar make of suitable size </t>
    </r>
    <r>
      <rPr>
        <b/>
        <sz val="11"/>
        <rFont val="Arial"/>
        <family val="2"/>
      </rPr>
      <t>Cast Iron</t>
    </r>
    <r>
      <rPr>
        <sz val="11"/>
        <rFont val="Arial"/>
        <family val="2"/>
      </rPr>
      <t xml:space="preserve"> </t>
    </r>
    <r>
      <rPr>
        <b/>
        <sz val="11"/>
        <rFont val="Arial"/>
        <family val="2"/>
      </rPr>
      <t xml:space="preserve"> double flanged swing check type reflux valve, Class PN-1.6, </t>
    </r>
    <r>
      <rPr>
        <sz val="11"/>
        <rFont val="Arial"/>
        <family val="2"/>
      </rPr>
      <t xml:space="preserve">having bye pass arrangement &amp; size equal to dia of </t>
    </r>
    <r>
      <rPr>
        <b/>
        <sz val="11"/>
        <rFont val="Arial"/>
        <family val="2"/>
      </rPr>
      <t xml:space="preserve">rising main </t>
    </r>
    <r>
      <rPr>
        <sz val="11"/>
        <rFont val="Arial"/>
        <family val="2"/>
      </rPr>
      <t xml:space="preserve">for withstanding nominal seat pressure as per BIS. </t>
    </r>
    <r>
      <rPr>
        <b/>
        <sz val="11"/>
        <rFont val="Arial"/>
        <family val="2"/>
      </rPr>
      <t>Note:- The reflux valve shall conform to BIS 5312-1984( Part-I) latest with up to date ammendments. However if the seat pressure exceeds the limits prescribed in BIS 5312 then the reflux valves shall be of cast steel conforming to class 150ASA (Seat pressure 21Kg/cm^2) or class 300 ASA ( Seat pressure 52 Kg/cm^2) as per BIS414 ( API 600).</t>
    </r>
  </si>
  <si>
    <t>13(d)</t>
  </si>
  <si>
    <r>
      <t xml:space="preserve">Supply of Kirloskar/Kilburn/IVC/Fouress./Gled/Bhel/Leader/ Kartar make of suitable size </t>
    </r>
    <r>
      <rPr>
        <b/>
        <sz val="11"/>
        <rFont val="Arial"/>
        <family val="2"/>
      </rPr>
      <t>cast iron double flanged sluice valve, class PN-1,</t>
    </r>
    <r>
      <rPr>
        <sz val="11"/>
        <rFont val="Arial"/>
        <family val="2"/>
      </rPr>
      <t xml:space="preserve"> having size equal to </t>
    </r>
    <r>
      <rPr>
        <b/>
        <sz val="11"/>
        <rFont val="Arial"/>
        <family val="2"/>
      </rPr>
      <t xml:space="preserve">dia of suction pipe </t>
    </r>
    <r>
      <rPr>
        <sz val="11"/>
        <rFont val="Arial"/>
        <family val="2"/>
      </rPr>
      <t xml:space="preserve">and capable of withstanding nominal seat pressure as per BIS.  </t>
    </r>
    <r>
      <rPr>
        <b/>
        <sz val="11"/>
        <rFont val="Arial"/>
        <family val="2"/>
      </rPr>
      <t>Note:- The sluice valve shall confirm to IS:780-1984 latest with upto date amendments . However, If the seat pressure exceeds the limits prescribed in BIS 780 then the sluice valve shall be of cast steel confirming to class 150 ASA ( Seat pressure 21 Kg/cm^2) or class 300 ASA ( seat pressure 52 Kg/cm^2) or class 600 ASA(Seat pressure 104Kg/cm^2) as per BIS 1414 (API 600).</t>
    </r>
  </si>
  <si>
    <t>14(a)</t>
  </si>
  <si>
    <t>14(b)</t>
  </si>
  <si>
    <t>14 (c)</t>
  </si>
  <si>
    <t>14(d)</t>
  </si>
  <si>
    <t>Erection of all equipments from S.No. 4 to 7, 9,10 to 13,15, including cost of tees, bends, tapers &amp; any other fittings required as per site conditions &amp; as per directions of Engineer-in-charge.</t>
  </si>
  <si>
    <t xml:space="preserve">General Terms and conditions:-  </t>
  </si>
  <si>
    <t>Grand Total:-</t>
  </si>
  <si>
    <t>Nothing will be paid for sub standard work/ material.</t>
  </si>
  <si>
    <t>The contractor will be responsible for watch and ward of material issued to him and in case of any theft or loss, the recovery will be made at the double rate of store issue rates.</t>
  </si>
  <si>
    <t>The work should be executed as per relevant codes and specifications.</t>
  </si>
  <si>
    <t>The GI pipes will  be issued free of cost from Sub Divisional Store Baggi  on proper indents .</t>
  </si>
  <si>
    <t>The contractor will be responsible for watch and ward of material issued to him and in case of any theft or loss, the recovery will be made at the double cost of store issue rates.</t>
  </si>
  <si>
    <t>The work should be executed as per recommendations of CPHEEO Manual on water supply and as per IS: 5822-1994 latest with up to date amendments..</t>
  </si>
  <si>
    <t>Other Terms and conditions are as per Annexure A and B attached.</t>
  </si>
  <si>
    <t xml:space="preserve"> All the civil works shall be constructed by the department/contractor.</t>
  </si>
</sst>
</file>

<file path=xl/styles.xml><?xml version="1.0" encoding="utf-8"?>
<styleSheet xmlns="http://schemas.openxmlformats.org/spreadsheetml/2006/main">
  <fonts count="22">
    <font>
      <sz val="11"/>
      <color theme="1"/>
      <name val="Calibri"/>
      <family val="2"/>
      <scheme val="minor"/>
    </font>
    <font>
      <sz val="12"/>
      <name val="Bookman Old Style"/>
      <family val="1"/>
    </font>
    <font>
      <b/>
      <sz val="12"/>
      <name val="Bookman Old Style"/>
      <family val="1"/>
    </font>
    <font>
      <sz val="11"/>
      <name val="Bookman Old Style"/>
      <family val="1"/>
    </font>
    <font>
      <sz val="12"/>
      <color theme="1"/>
      <name val="Bookman Old Style"/>
      <family val="1"/>
    </font>
    <font>
      <b/>
      <sz val="11"/>
      <name val="Bookman Old Style"/>
      <family val="1"/>
    </font>
    <font>
      <sz val="10"/>
      <name val="Arial"/>
      <family val="2"/>
    </font>
    <font>
      <b/>
      <sz val="12"/>
      <color theme="1"/>
      <name val="Bookman Old Style"/>
      <family val="1"/>
    </font>
    <font>
      <sz val="11"/>
      <color theme="1"/>
      <name val="Bookman Old Style"/>
      <family val="1"/>
    </font>
    <font>
      <b/>
      <sz val="12"/>
      <name val="Arial"/>
      <family val="2"/>
    </font>
    <font>
      <sz val="12"/>
      <name val="Arial"/>
      <family val="2"/>
    </font>
    <font>
      <b/>
      <sz val="16"/>
      <name val="Arial"/>
      <family val="2"/>
    </font>
    <font>
      <sz val="11"/>
      <name val="Arial"/>
      <family val="2"/>
    </font>
    <font>
      <b/>
      <sz val="11"/>
      <name val="Arial"/>
      <family val="2"/>
    </font>
    <font>
      <sz val="12"/>
      <name val="Times New Roman"/>
      <family val="1"/>
    </font>
    <font>
      <b/>
      <sz val="12"/>
      <name val="Times New Roman"/>
      <family val="1"/>
    </font>
    <font>
      <b/>
      <sz val="11"/>
      <color rgb="FFFF0000"/>
      <name val="Arial"/>
      <family val="2"/>
    </font>
    <font>
      <sz val="11"/>
      <color rgb="FFFF0000"/>
      <name val="Arial"/>
      <family val="2"/>
    </font>
    <font>
      <b/>
      <u/>
      <sz val="11"/>
      <name val="Arial"/>
      <family val="2"/>
    </font>
    <font>
      <b/>
      <sz val="14"/>
      <name val="Arial"/>
      <family val="2"/>
    </font>
    <font>
      <b/>
      <sz val="10"/>
      <name val="Arial"/>
      <family val="2"/>
    </font>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0" fontId="6" fillId="0" borderId="0"/>
  </cellStyleXfs>
  <cellXfs count="256">
    <xf numFmtId="0" fontId="0" fillId="0" borderId="0" xfId="0"/>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Border="1" applyAlignment="1">
      <alignment vertical="top" wrapText="1"/>
    </xf>
    <xf numFmtId="0" fontId="2" fillId="0" borderId="2" xfId="0" applyFont="1" applyBorder="1" applyAlignment="1">
      <alignment horizontal="center" vertical="top" wrapText="1"/>
    </xf>
    <xf numFmtId="0" fontId="1"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center" vertical="top" wrapText="1"/>
    </xf>
    <xf numFmtId="0" fontId="1" fillId="0" borderId="5" xfId="0" applyFont="1" applyBorder="1" applyAlignment="1">
      <alignment vertical="top" wrapText="1"/>
    </xf>
    <xf numFmtId="0" fontId="2" fillId="0" borderId="5" xfId="0" applyFont="1" applyBorder="1" applyAlignment="1">
      <alignment horizontal="center" vertical="top" wrapText="1"/>
    </xf>
    <xf numFmtId="2" fontId="1" fillId="0" borderId="1" xfId="0" applyNumberFormat="1" applyFont="1" applyBorder="1" applyAlignment="1">
      <alignment horizontal="center" vertical="top" wrapText="1"/>
    </xf>
    <xf numFmtId="0" fontId="1" fillId="3" borderId="1" xfId="0" applyFont="1" applyFill="1" applyBorder="1" applyAlignment="1">
      <alignment horizontal="center" vertical="top" wrapText="1"/>
    </xf>
    <xf numFmtId="0" fontId="1" fillId="0" borderId="1" xfId="0" applyFont="1" applyBorder="1" applyAlignment="1">
      <alignment horizontal="center" vertical="top" wrapText="1"/>
    </xf>
    <xf numFmtId="0" fontId="2"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0" borderId="0" xfId="0" applyFont="1" applyAlignment="1">
      <alignment horizontal="left" vertical="top" wrapText="1"/>
    </xf>
    <xf numFmtId="0" fontId="7" fillId="0" borderId="0" xfId="0" applyFont="1" applyAlignment="1">
      <alignment vertical="top" wrapText="1"/>
    </xf>
    <xf numFmtId="0" fontId="1" fillId="0" borderId="1" xfId="0" applyNumberFormat="1" applyFont="1" applyBorder="1" applyAlignment="1">
      <alignment vertical="top" wrapText="1"/>
    </xf>
    <xf numFmtId="0" fontId="1" fillId="0" borderId="1" xfId="0" applyFont="1" applyBorder="1" applyAlignment="1">
      <alignment horizontal="justify" vertical="top" wrapText="1"/>
    </xf>
    <xf numFmtId="2" fontId="1" fillId="0" borderId="0" xfId="0" applyNumberFormat="1" applyFont="1" applyAlignment="1">
      <alignment vertical="top" wrapText="1"/>
    </xf>
    <xf numFmtId="0" fontId="4" fillId="0" borderId="1" xfId="0" applyFont="1" applyBorder="1" applyAlignment="1">
      <alignment horizontal="center" vertical="top" wrapText="1"/>
    </xf>
    <xf numFmtId="0" fontId="1" fillId="0" borderId="1" xfId="0" applyNumberFormat="1" applyFont="1" applyBorder="1" applyAlignment="1">
      <alignment horizontal="left" vertical="top" wrapText="1"/>
    </xf>
    <xf numFmtId="0" fontId="2" fillId="0" borderId="1" xfId="0" applyFont="1" applyBorder="1" applyAlignment="1">
      <alignmen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vertical="top" wrapText="1"/>
    </xf>
    <xf numFmtId="0" fontId="2" fillId="0" borderId="1" xfId="0" applyFont="1" applyBorder="1" applyAlignment="1">
      <alignment horizontal="center" vertical="top" wrapText="1"/>
    </xf>
    <xf numFmtId="0" fontId="4" fillId="0" borderId="0" xfId="0" applyFont="1" applyBorder="1" applyAlignment="1">
      <alignment vertical="top" wrapText="1"/>
    </xf>
    <xf numFmtId="0" fontId="7" fillId="0" borderId="0" xfId="0" applyFont="1" applyBorder="1" applyAlignment="1">
      <alignment vertical="top" wrapText="1"/>
    </xf>
    <xf numFmtId="0" fontId="3" fillId="0" borderId="1" xfId="0" applyNumberFormat="1" applyFont="1" applyBorder="1" applyAlignment="1">
      <alignment vertical="top" wrapText="1"/>
    </xf>
    <xf numFmtId="0" fontId="8" fillId="0" borderId="0" xfId="0" applyFont="1" applyAlignment="1">
      <alignment vertical="top" wrapText="1"/>
    </xf>
    <xf numFmtId="0" fontId="3" fillId="3" borderId="1" xfId="0" applyNumberFormat="1" applyFont="1" applyFill="1" applyBorder="1" applyAlignment="1">
      <alignment vertical="top" wrapText="1"/>
    </xf>
    <xf numFmtId="0" fontId="4" fillId="3" borderId="0" xfId="0" applyFont="1" applyFill="1" applyAlignment="1">
      <alignment vertical="top" wrapText="1"/>
    </xf>
    <xf numFmtId="0" fontId="8" fillId="3" borderId="0" xfId="0" applyFont="1" applyFill="1" applyAlignment="1">
      <alignment vertical="top" wrapText="1"/>
    </xf>
    <xf numFmtId="0" fontId="3" fillId="0" borderId="1" xfId="0" applyFont="1" applyBorder="1" applyAlignment="1">
      <alignment horizontal="center" vertical="top" wrapText="1"/>
    </xf>
    <xf numFmtId="0" fontId="3" fillId="0" borderId="0" xfId="0" applyFont="1" applyAlignment="1">
      <alignment vertical="top" wrapText="1"/>
    </xf>
    <xf numFmtId="0" fontId="3" fillId="3" borderId="1" xfId="0" applyFont="1" applyFill="1" applyBorder="1" applyAlignment="1">
      <alignment horizontal="center" vertical="top" wrapText="1"/>
    </xf>
    <xf numFmtId="0" fontId="3" fillId="0" borderId="1" xfId="0" applyFont="1" applyBorder="1" applyAlignment="1">
      <alignment vertical="top" wrapText="1"/>
    </xf>
    <xf numFmtId="0" fontId="1" fillId="0" borderId="1" xfId="0" applyFont="1" applyBorder="1" applyAlignment="1">
      <alignment horizontal="left" vertical="top" wrapText="1"/>
    </xf>
    <xf numFmtId="2" fontId="1" fillId="0" borderId="1" xfId="0" applyNumberFormat="1" applyFont="1" applyBorder="1" applyAlignment="1">
      <alignment horizontal="right" vertical="top" wrapText="1"/>
    </xf>
    <xf numFmtId="2" fontId="1" fillId="0" borderId="1" xfId="0" applyNumberFormat="1" applyFont="1" applyBorder="1" applyAlignment="1">
      <alignment horizontal="left" vertical="top" wrapText="1"/>
    </xf>
    <xf numFmtId="0" fontId="0" fillId="0" borderId="0" xfId="0" applyAlignment="1">
      <alignment vertical="top" wrapText="1"/>
    </xf>
    <xf numFmtId="0" fontId="3" fillId="3" borderId="1" xfId="0" applyFont="1" applyFill="1" applyBorder="1" applyAlignment="1">
      <alignment vertical="top" wrapText="1"/>
    </xf>
    <xf numFmtId="0" fontId="3" fillId="2" borderId="0" xfId="0" applyFont="1" applyFill="1" applyAlignment="1">
      <alignment vertical="top" wrapText="1"/>
    </xf>
    <xf numFmtId="0" fontId="4" fillId="0" borderId="0" xfId="0" applyFont="1" applyAlignment="1">
      <alignment horizontal="center" vertical="top" wrapText="1"/>
    </xf>
    <xf numFmtId="2" fontId="3" fillId="0" borderId="1" xfId="0" applyNumberFormat="1" applyFont="1" applyBorder="1" applyAlignment="1">
      <alignment horizontal="center" vertical="top" wrapText="1"/>
    </xf>
    <xf numFmtId="0" fontId="4" fillId="0" borderId="1" xfId="0" applyNumberFormat="1" applyFont="1" applyBorder="1" applyAlignment="1">
      <alignment vertical="top" wrapText="1"/>
    </xf>
    <xf numFmtId="2" fontId="1" fillId="0" borderId="0" xfId="0" applyNumberFormat="1" applyFont="1" applyAlignment="1">
      <alignment horizontal="right" vertical="top" wrapText="1"/>
    </xf>
    <xf numFmtId="0" fontId="2" fillId="0" borderId="0" xfId="0" applyFont="1" applyAlignment="1">
      <alignment vertical="top" wrapText="1"/>
    </xf>
    <xf numFmtId="0" fontId="5" fillId="0" borderId="1" xfId="0" applyFont="1" applyBorder="1" applyAlignment="1">
      <alignment vertical="top" wrapText="1"/>
    </xf>
    <xf numFmtId="0" fontId="10" fillId="0" borderId="0" xfId="0" applyFont="1" applyAlignment="1">
      <alignment horizontal="left" vertical="top" wrapText="1"/>
    </xf>
    <xf numFmtId="0" fontId="10" fillId="0" borderId="0" xfId="0" applyNumberFormat="1" applyFont="1" applyAlignment="1">
      <alignment vertical="top" wrapText="1"/>
    </xf>
    <xf numFmtId="0" fontId="10" fillId="0" borderId="0" xfId="0" applyFont="1" applyAlignment="1">
      <alignment vertical="top" wrapText="1"/>
    </xf>
    <xf numFmtId="0" fontId="9" fillId="0" borderId="1" xfId="0" applyNumberFormat="1" applyFont="1" applyBorder="1" applyAlignment="1">
      <alignment vertical="top" wrapText="1"/>
    </xf>
    <xf numFmtId="0" fontId="10" fillId="0" borderId="1" xfId="0" applyNumberFormat="1" applyFont="1" applyBorder="1" applyAlignment="1">
      <alignment horizontal="center" vertical="top" wrapText="1"/>
    </xf>
    <xf numFmtId="0" fontId="10" fillId="0" borderId="1" xfId="0" applyNumberFormat="1" applyFont="1" applyBorder="1" applyAlignment="1">
      <alignment vertical="top" wrapText="1"/>
    </xf>
    <xf numFmtId="0" fontId="12" fillId="0" borderId="1" xfId="0" applyNumberFormat="1" applyFont="1" applyBorder="1" applyAlignment="1">
      <alignment horizontal="justify" vertical="top" wrapText="1"/>
    </xf>
    <xf numFmtId="0" fontId="12" fillId="0" borderId="1" xfId="0" applyNumberFormat="1" applyFont="1" applyBorder="1" applyAlignment="1">
      <alignment vertical="top" wrapText="1"/>
    </xf>
    <xf numFmtId="0" fontId="13" fillId="0" borderId="1" xfId="0" applyNumberFormat="1" applyFont="1" applyBorder="1" applyAlignment="1">
      <alignment vertical="top" wrapText="1"/>
    </xf>
    <xf numFmtId="0" fontId="9" fillId="0" borderId="1" xfId="0" applyNumberFormat="1" applyFont="1" applyBorder="1" applyAlignment="1">
      <alignment horizontal="center" vertical="top" wrapText="1"/>
    </xf>
    <xf numFmtId="0" fontId="10" fillId="0" borderId="1" xfId="0" applyNumberFormat="1" applyFont="1" applyBorder="1" applyAlignment="1">
      <alignment horizontal="left" vertical="top" wrapText="1"/>
    </xf>
    <xf numFmtId="2" fontId="10" fillId="0" borderId="1" xfId="0" applyNumberFormat="1" applyFont="1" applyBorder="1" applyAlignment="1">
      <alignment vertical="top" wrapText="1"/>
    </xf>
    <xf numFmtId="2" fontId="10" fillId="0" borderId="6" xfId="0" applyNumberFormat="1" applyFont="1" applyBorder="1" applyAlignment="1">
      <alignment vertical="top" wrapText="1"/>
    </xf>
    <xf numFmtId="2" fontId="10" fillId="0" borderId="5" xfId="0" applyNumberFormat="1" applyFont="1" applyBorder="1" applyAlignment="1">
      <alignment vertical="top" wrapText="1"/>
    </xf>
    <xf numFmtId="2" fontId="10" fillId="0" borderId="14" xfId="0" applyNumberFormat="1" applyFont="1" applyBorder="1" applyAlignment="1">
      <alignment vertical="top" wrapText="1"/>
    </xf>
    <xf numFmtId="2" fontId="10" fillId="0" borderId="1" xfId="0" applyNumberFormat="1" applyFont="1" applyBorder="1" applyAlignment="1">
      <alignment horizontal="center" vertical="top" wrapText="1"/>
    </xf>
    <xf numFmtId="0" fontId="9" fillId="0" borderId="1" xfId="0" applyNumberFormat="1" applyFont="1" applyBorder="1" applyAlignment="1">
      <alignment horizontal="left" vertical="top" wrapText="1"/>
    </xf>
    <xf numFmtId="0" fontId="9" fillId="0" borderId="5" xfId="0" applyNumberFormat="1" applyFont="1" applyBorder="1" applyAlignment="1">
      <alignment horizontal="center"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5" xfId="0" applyNumberFormat="1" applyFont="1" applyBorder="1" applyAlignment="1">
      <alignment horizontal="center" vertical="top" wrapText="1"/>
    </xf>
    <xf numFmtId="0" fontId="10" fillId="0" borderId="0" xfId="0" applyFont="1" applyAlignment="1">
      <alignment horizontal="center" vertical="top" wrapText="1"/>
    </xf>
    <xf numFmtId="0" fontId="9" fillId="0" borderId="0" xfId="0" applyFont="1" applyAlignment="1">
      <alignment vertical="top" wrapText="1"/>
    </xf>
    <xf numFmtId="1" fontId="9" fillId="0" borderId="5" xfId="0" applyNumberFormat="1" applyFont="1" applyBorder="1" applyAlignment="1">
      <alignment vertical="top" wrapText="1"/>
    </xf>
    <xf numFmtId="0" fontId="12" fillId="0" borderId="0" xfId="0" applyNumberFormat="1" applyFont="1" applyAlignment="1">
      <alignment vertical="top" wrapText="1"/>
    </xf>
    <xf numFmtId="0" fontId="12" fillId="0" borderId="0" xfId="0" applyFont="1" applyAlignment="1">
      <alignment vertical="top" wrapText="1"/>
    </xf>
    <xf numFmtId="0" fontId="12" fillId="0" borderId="0" xfId="0" applyNumberFormat="1" applyFont="1" applyAlignment="1">
      <alignment horizontal="center" vertical="top" wrapText="1"/>
    </xf>
    <xf numFmtId="2" fontId="13" fillId="0" borderId="1" xfId="0" applyNumberFormat="1" applyFont="1" applyBorder="1" applyAlignment="1">
      <alignment vertical="top" wrapText="1"/>
    </xf>
    <xf numFmtId="0" fontId="13" fillId="0" borderId="1" xfId="0" applyFont="1" applyBorder="1" applyAlignment="1">
      <alignment horizontal="center" vertical="top" wrapText="1"/>
    </xf>
    <xf numFmtId="0" fontId="13" fillId="0" borderId="1" xfId="0" applyNumberFormat="1" applyFont="1" applyBorder="1" applyAlignment="1">
      <alignment horizontal="center" vertical="top" wrapText="1"/>
    </xf>
    <xf numFmtId="1" fontId="13" fillId="0" borderId="1" xfId="0" applyNumberFormat="1" applyFont="1" applyBorder="1" applyAlignment="1">
      <alignment horizontal="center" vertical="top" wrapText="1"/>
    </xf>
    <xf numFmtId="0" fontId="13" fillId="0" borderId="0" xfId="0" applyNumberFormat="1" applyFont="1" applyAlignment="1">
      <alignment vertical="top" wrapText="1"/>
    </xf>
    <xf numFmtId="0" fontId="13" fillId="0" borderId="0" xfId="0" applyFont="1" applyAlignment="1">
      <alignment vertical="top" wrapText="1"/>
    </xf>
    <xf numFmtId="0" fontId="13" fillId="0" borderId="1" xfId="0" applyNumberFormat="1" applyFont="1" applyBorder="1" applyAlignment="1">
      <alignment horizontal="center"/>
    </xf>
    <xf numFmtId="0" fontId="13" fillId="0" borderId="1" xfId="0" applyNumberFormat="1" applyFont="1" applyBorder="1" applyAlignment="1"/>
    <xf numFmtId="0" fontId="12" fillId="0" borderId="1" xfId="0" applyNumberFormat="1" applyFont="1" applyBorder="1" applyAlignment="1"/>
    <xf numFmtId="0" fontId="12" fillId="0" borderId="1" xfId="0" applyFont="1" applyBorder="1" applyAlignment="1">
      <alignment horizontal="center" vertical="top" wrapText="1"/>
    </xf>
    <xf numFmtId="0" fontId="12" fillId="0" borderId="1" xfId="0" applyFont="1" applyBorder="1" applyAlignment="1">
      <alignment vertical="top" wrapText="1"/>
    </xf>
    <xf numFmtId="2" fontId="12" fillId="0" borderId="1" xfId="0" applyNumberFormat="1" applyFont="1" applyBorder="1" applyAlignment="1">
      <alignment horizontal="center" vertical="top" wrapText="1"/>
    </xf>
    <xf numFmtId="0" fontId="13" fillId="0" borderId="1" xfId="0" applyNumberFormat="1" applyFont="1" applyBorder="1" applyAlignment="1">
      <alignment horizontal="center" vertical="top"/>
    </xf>
    <xf numFmtId="0" fontId="12" fillId="0" borderId="1" xfId="0" applyNumberFormat="1" applyFont="1" applyBorder="1" applyAlignment="1">
      <alignment horizontal="left" vertical="top" wrapText="1"/>
    </xf>
    <xf numFmtId="0" fontId="13" fillId="0" borderId="1" xfId="0" applyNumberFormat="1" applyFont="1" applyBorder="1" applyAlignment="1">
      <alignment horizontal="left" vertical="top" wrapText="1"/>
    </xf>
    <xf numFmtId="0" fontId="12" fillId="0" borderId="1" xfId="0" quotePrefix="1" applyNumberFormat="1" applyFont="1" applyBorder="1" applyAlignment="1">
      <alignment vertical="top" wrapText="1"/>
    </xf>
    <xf numFmtId="0" fontId="12" fillId="0" borderId="1" xfId="0" applyNumberFormat="1" applyFont="1" applyBorder="1" applyAlignment="1">
      <alignment horizontal="left" vertical="top" wrapText="1"/>
    </xf>
    <xf numFmtId="0" fontId="13" fillId="0" borderId="1" xfId="0" applyNumberFormat="1" applyFont="1" applyBorder="1" applyAlignment="1">
      <alignment vertical="top" wrapText="1"/>
    </xf>
    <xf numFmtId="0" fontId="12" fillId="0" borderId="1" xfId="0" applyNumberFormat="1" applyFont="1" applyBorder="1" applyAlignment="1">
      <alignment vertical="top" wrapText="1"/>
    </xf>
    <xf numFmtId="0" fontId="16" fillId="0" borderId="1" xfId="0" applyFont="1" applyBorder="1" applyAlignment="1">
      <alignment horizontal="center" vertical="top" wrapText="1"/>
    </xf>
    <xf numFmtId="0" fontId="13" fillId="0" borderId="1" xfId="0" applyFont="1" applyBorder="1" applyAlignment="1">
      <alignment horizontal="left" vertical="top" wrapText="1"/>
    </xf>
    <xf numFmtId="0" fontId="17" fillId="0" borderId="1" xfId="0" applyFont="1" applyBorder="1" applyAlignment="1">
      <alignment horizontal="left" vertical="top" wrapText="1"/>
    </xf>
    <xf numFmtId="2" fontId="12" fillId="0" borderId="1" xfId="0" applyNumberFormat="1" applyFont="1" applyBorder="1" applyAlignment="1">
      <alignment vertical="top" wrapText="1"/>
    </xf>
    <xf numFmtId="0" fontId="18" fillId="0" borderId="1" xfId="0" applyFont="1" applyBorder="1" applyAlignment="1">
      <alignment vertical="top" wrapText="1"/>
    </xf>
    <xf numFmtId="0" fontId="13" fillId="0" borderId="1" xfId="0" applyFont="1" applyBorder="1" applyAlignment="1">
      <alignment vertical="top" wrapText="1"/>
    </xf>
    <xf numFmtId="0" fontId="12" fillId="0" borderId="1" xfId="0" applyFont="1" applyBorder="1" applyAlignment="1">
      <alignment vertical="top" wrapText="1"/>
    </xf>
    <xf numFmtId="0" fontId="13" fillId="0" borderId="1" xfId="0" applyFont="1" applyBorder="1" applyAlignment="1">
      <alignment vertical="top" wrapText="1"/>
    </xf>
    <xf numFmtId="1" fontId="12" fillId="0" borderId="1" xfId="0" applyNumberFormat="1" applyFont="1" applyBorder="1" applyAlignment="1">
      <alignment horizontal="center" vertical="top" wrapText="1"/>
    </xf>
    <xf numFmtId="0" fontId="12" fillId="0" borderId="0" xfId="0" applyNumberFormat="1" applyFont="1" applyAlignment="1"/>
    <xf numFmtId="0" fontId="12" fillId="0" borderId="0" xfId="0" applyFont="1" applyAlignment="1"/>
    <xf numFmtId="0" fontId="12" fillId="0" borderId="1" xfId="0" applyNumberFormat="1" applyFont="1" applyBorder="1" applyAlignment="1">
      <alignment vertical="top"/>
    </xf>
    <xf numFmtId="0" fontId="13" fillId="3" borderId="0" xfId="0" applyFont="1" applyFill="1" applyAlignment="1">
      <alignment horizontal="center" vertical="top" wrapText="1"/>
    </xf>
    <xf numFmtId="0" fontId="12" fillId="3" borderId="1" xfId="0" applyFont="1" applyFill="1" applyBorder="1" applyAlignment="1">
      <alignment horizontal="left" vertical="top" wrapText="1"/>
    </xf>
    <xf numFmtId="0" fontId="12" fillId="3" borderId="1" xfId="0" applyFont="1" applyFill="1" applyBorder="1" applyAlignment="1">
      <alignment vertical="top" wrapText="1"/>
    </xf>
    <xf numFmtId="2" fontId="12" fillId="3" borderId="1" xfId="0" applyNumberFormat="1" applyFont="1" applyFill="1" applyBorder="1" applyAlignment="1">
      <alignment vertical="top" wrapText="1"/>
    </xf>
    <xf numFmtId="0" fontId="12" fillId="3" borderId="0" xfId="0" applyFont="1" applyFill="1" applyAlignment="1">
      <alignment vertical="top" wrapText="1"/>
    </xf>
    <xf numFmtId="0" fontId="12" fillId="3" borderId="0" xfId="0" applyFont="1" applyFill="1" applyAlignment="1"/>
    <xf numFmtId="0" fontId="17" fillId="0" borderId="1" xfId="0" applyFont="1" applyBorder="1" applyAlignment="1">
      <alignment horizontal="center" vertical="top" wrapText="1"/>
    </xf>
    <xf numFmtId="0" fontId="12" fillId="0" borderId="0" xfId="0" applyNumberFormat="1" applyFont="1" applyAlignment="1">
      <alignment vertical="top"/>
    </xf>
    <xf numFmtId="0" fontId="13" fillId="0" borderId="6" xfId="0" applyFont="1" applyBorder="1" applyAlignment="1">
      <alignment horizontal="center" vertical="top" wrapText="1"/>
    </xf>
    <xf numFmtId="0" fontId="12" fillId="0" borderId="6" xfId="0" applyFont="1" applyBorder="1" applyAlignment="1">
      <alignment horizontal="center" vertical="top" wrapText="1"/>
    </xf>
    <xf numFmtId="0" fontId="12" fillId="0" borderId="6" xfId="0" applyFont="1" applyBorder="1" applyAlignment="1">
      <alignment vertical="top" wrapText="1"/>
    </xf>
    <xf numFmtId="2" fontId="12" fillId="0" borderId="6" xfId="0" applyNumberFormat="1" applyFont="1" applyBorder="1" applyAlignment="1">
      <alignment horizontal="center" vertical="top" wrapText="1"/>
    </xf>
    <xf numFmtId="0" fontId="12" fillId="0" borderId="10" xfId="0" applyFont="1" applyBorder="1" applyAlignment="1"/>
    <xf numFmtId="0" fontId="12" fillId="0" borderId="0" xfId="0" applyFont="1" applyBorder="1" applyAlignment="1">
      <alignment vertical="top" wrapText="1"/>
    </xf>
    <xf numFmtId="0" fontId="12" fillId="0" borderId="0" xfId="0" applyFont="1" applyBorder="1" applyAlignment="1"/>
    <xf numFmtId="0" fontId="12" fillId="0" borderId="12" xfId="0" applyFont="1" applyBorder="1" applyAlignment="1"/>
    <xf numFmtId="0" fontId="12" fillId="0" borderId="1" xfId="0" applyFont="1" applyBorder="1" applyAlignment="1"/>
    <xf numFmtId="0" fontId="13" fillId="0" borderId="5" xfId="0" applyFont="1" applyBorder="1" applyAlignment="1">
      <alignment horizontal="center" vertical="top" wrapText="1"/>
    </xf>
    <xf numFmtId="0" fontId="12" fillId="0" borderId="5" xfId="0" applyFont="1" applyBorder="1" applyAlignment="1">
      <alignment horizontal="center" vertical="top" wrapText="1"/>
    </xf>
    <xf numFmtId="0" fontId="12" fillId="0" borderId="5" xfId="0" applyFont="1" applyBorder="1" applyAlignment="1">
      <alignment vertical="top" wrapText="1"/>
    </xf>
    <xf numFmtId="0" fontId="12" fillId="0" borderId="5" xfId="0" applyNumberFormat="1" applyFont="1" applyBorder="1" applyAlignment="1"/>
    <xf numFmtId="2" fontId="12" fillId="0" borderId="5" xfId="0" applyNumberFormat="1" applyFont="1" applyBorder="1" applyAlignment="1">
      <alignment horizontal="center" vertical="top" wrapText="1"/>
    </xf>
    <xf numFmtId="0" fontId="12" fillId="0" borderId="1" xfId="0" applyFont="1" applyFill="1" applyBorder="1" applyAlignment="1">
      <alignment vertical="top" wrapText="1"/>
    </xf>
    <xf numFmtId="0" fontId="13" fillId="3" borderId="1" xfId="0" applyFont="1" applyFill="1" applyBorder="1" applyAlignment="1">
      <alignment horizontal="center" vertical="top" wrapText="1"/>
    </xf>
    <xf numFmtId="0" fontId="12" fillId="3" borderId="1" xfId="0" applyFont="1" applyFill="1" applyBorder="1" applyAlignment="1"/>
    <xf numFmtId="0" fontId="13" fillId="0"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1" xfId="0" applyFont="1" applyFill="1" applyBorder="1" applyAlignment="1"/>
    <xf numFmtId="0" fontId="12" fillId="0" borderId="0" xfId="0" applyNumberFormat="1" applyFont="1" applyFill="1" applyAlignment="1"/>
    <xf numFmtId="0" fontId="12" fillId="0" borderId="0" xfId="0" applyFont="1" applyFill="1" applyAlignment="1"/>
    <xf numFmtId="0" fontId="13" fillId="0" borderId="0" xfId="0" applyFont="1" applyFill="1" applyBorder="1" applyAlignment="1">
      <alignment horizontal="center" vertical="top"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19" fillId="0" borderId="15" xfId="0" applyFont="1" applyFill="1" applyBorder="1" applyAlignment="1">
      <alignment vertical="top" wrapText="1"/>
    </xf>
    <xf numFmtId="0" fontId="19" fillId="0" borderId="1" xfId="0" applyFont="1" applyFill="1" applyBorder="1" applyAlignment="1">
      <alignment vertical="top" wrapText="1"/>
    </xf>
    <xf numFmtId="1" fontId="19" fillId="0" borderId="1" xfId="0" applyNumberFormat="1" applyFont="1" applyFill="1" applyBorder="1" applyAlignment="1">
      <alignment horizontal="center" vertical="top" wrapText="1"/>
    </xf>
    <xf numFmtId="2" fontId="12" fillId="0" borderId="0" xfId="0" applyNumberFormat="1" applyFont="1" applyFill="1" applyAlignment="1"/>
    <xf numFmtId="0" fontId="19" fillId="0" borderId="0" xfId="0" applyFont="1" applyFill="1" applyBorder="1" applyAlignment="1">
      <alignment vertical="top" wrapText="1"/>
    </xf>
    <xf numFmtId="1" fontId="19" fillId="0" borderId="0" xfId="0" applyNumberFormat="1" applyFont="1" applyFill="1" applyBorder="1" applyAlignment="1">
      <alignment horizontal="center" vertical="top" wrapText="1"/>
    </xf>
    <xf numFmtId="0" fontId="19" fillId="0" borderId="0" xfId="0" applyFont="1" applyFill="1" applyBorder="1" applyAlignment="1">
      <alignment horizontal="right" vertical="top" wrapText="1"/>
    </xf>
    <xf numFmtId="0" fontId="6" fillId="0" borderId="0" xfId="0" applyFont="1" applyAlignment="1">
      <alignment horizontal="center" vertical="top" wrapText="1"/>
    </xf>
    <xf numFmtId="0" fontId="6" fillId="0" borderId="0" xfId="0" applyFont="1" applyAlignment="1">
      <alignment vertical="top" wrapText="1"/>
    </xf>
    <xf numFmtId="0" fontId="20" fillId="0" borderId="0" xfId="0" applyFont="1" applyAlignment="1">
      <alignment horizontal="center" vertical="top" wrapText="1"/>
    </xf>
    <xf numFmtId="2" fontId="19" fillId="0" borderId="0" xfId="0" applyNumberFormat="1" applyFont="1" applyFill="1" applyBorder="1" applyAlignment="1">
      <alignment horizontal="center" vertical="top" wrapText="1"/>
    </xf>
    <xf numFmtId="0" fontId="12" fillId="0" borderId="0" xfId="0" applyFont="1" applyAlignment="1">
      <alignment horizontal="center" vertical="top" wrapText="1"/>
    </xf>
    <xf numFmtId="0" fontId="12" fillId="0" borderId="0" xfId="0" applyFont="1" applyFill="1" applyBorder="1" applyAlignment="1">
      <alignment horizontal="center" vertical="top" wrapText="1"/>
    </xf>
    <xf numFmtId="2" fontId="12" fillId="0" borderId="0" xfId="0" applyNumberFormat="1" applyFont="1" applyFill="1" applyBorder="1" applyAlignment="1">
      <alignment horizontal="center" vertical="top" wrapText="1"/>
    </xf>
    <xf numFmtId="0" fontId="13" fillId="0" borderId="0" xfId="0" applyFont="1" applyFill="1" applyBorder="1" applyAlignment="1">
      <alignment horizontal="center" vertical="top" wrapText="1"/>
    </xf>
    <xf numFmtId="2" fontId="12" fillId="0" borderId="1" xfId="0" applyNumberFormat="1" applyFont="1" applyFill="1" applyBorder="1" applyAlignment="1"/>
    <xf numFmtId="1" fontId="19" fillId="0" borderId="8" xfId="0" applyNumberFormat="1" applyFont="1" applyFill="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13"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13" fillId="0" borderId="1" xfId="0" applyFont="1" applyBorder="1" applyAlignment="1">
      <alignment vertical="top" wrapText="1"/>
    </xf>
    <xf numFmtId="0" fontId="12" fillId="0" borderId="1" xfId="0" applyFont="1" applyBorder="1" applyAlignment="1">
      <alignment vertical="top" wrapText="1"/>
    </xf>
    <xf numFmtId="2" fontId="12" fillId="0" borderId="1" xfId="0" applyNumberFormat="1" applyFont="1" applyBorder="1" applyAlignment="1">
      <alignment horizontal="center" vertical="top" wrapText="1"/>
    </xf>
    <xf numFmtId="0" fontId="12" fillId="0" borderId="1" xfId="0" applyNumberFormat="1" applyFont="1" applyBorder="1" applyAlignment="1">
      <alignment horizontal="left" vertical="top" wrapText="1"/>
    </xf>
    <xf numFmtId="0" fontId="13" fillId="0" borderId="1" xfId="0" applyNumberFormat="1" applyFont="1" applyBorder="1" applyAlignment="1">
      <alignment vertical="top" wrapText="1"/>
    </xf>
    <xf numFmtId="0" fontId="12" fillId="0" borderId="1" xfId="0" applyNumberFormat="1" applyFont="1" applyBorder="1" applyAlignment="1">
      <alignment vertical="top" wrapText="1"/>
    </xf>
    <xf numFmtId="0" fontId="13" fillId="0" borderId="1" xfId="0" applyNumberFormat="1" applyFont="1" applyBorder="1" applyAlignment="1">
      <alignment horizontal="left" vertical="top" wrapText="1"/>
    </xf>
    <xf numFmtId="0" fontId="13"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0" fontId="13"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1" fillId="0" borderId="0" xfId="0" applyFont="1" applyAlignment="1">
      <alignment horizontal="left" vertical="top" wrapText="1"/>
    </xf>
    <xf numFmtId="0" fontId="2" fillId="0" borderId="0" xfId="0" applyFont="1" applyBorder="1" applyAlignment="1">
      <alignment horizontal="left" vertical="top" wrapText="1"/>
    </xf>
    <xf numFmtId="0" fontId="4" fillId="0" borderId="0" xfId="0" applyFont="1" applyAlignment="1">
      <alignment horizontal="center" vertical="top" wrapText="1"/>
    </xf>
    <xf numFmtId="0" fontId="7" fillId="0" borderId="0" xfId="0" applyFont="1" applyBorder="1" applyAlignment="1">
      <alignment vertical="top" wrapText="1"/>
    </xf>
    <xf numFmtId="0" fontId="4" fillId="0" borderId="0" xfId="0" applyFont="1" applyBorder="1" applyAlignment="1">
      <alignment horizontal="center" vertical="top" wrapText="1"/>
    </xf>
    <xf numFmtId="0" fontId="11" fillId="0" borderId="1" xfId="0" applyNumberFormat="1" applyFont="1" applyBorder="1" applyAlignment="1">
      <alignment horizontal="center" vertical="top" wrapText="1"/>
    </xf>
    <xf numFmtId="0" fontId="9" fillId="0" borderId="1" xfId="0" applyNumberFormat="1" applyFont="1" applyBorder="1" applyAlignment="1">
      <alignment horizontal="left" vertical="top" wrapText="1"/>
    </xf>
    <xf numFmtId="0" fontId="9" fillId="0" borderId="10" xfId="0" applyNumberFormat="1" applyFont="1" applyBorder="1" applyAlignment="1">
      <alignment horizontal="left" vertical="top" wrapText="1"/>
    </xf>
    <xf numFmtId="0" fontId="9" fillId="0" borderId="11" xfId="0" applyNumberFormat="1" applyFont="1" applyBorder="1" applyAlignment="1">
      <alignment horizontal="left" vertical="top" wrapText="1"/>
    </xf>
    <xf numFmtId="0" fontId="9" fillId="0" borderId="12" xfId="0" applyNumberFormat="1" applyFont="1" applyBorder="1" applyAlignment="1">
      <alignment horizontal="left" vertical="top" wrapText="1"/>
    </xf>
    <xf numFmtId="0"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11" fillId="0" borderId="10" xfId="0" applyNumberFormat="1" applyFont="1" applyBorder="1" applyAlignment="1">
      <alignment horizontal="left" vertical="top" wrapText="1"/>
    </xf>
    <xf numFmtId="0" fontId="11" fillId="0" borderId="12" xfId="0" applyNumberFormat="1" applyFont="1" applyBorder="1" applyAlignment="1">
      <alignment horizontal="left" vertical="top" wrapText="1"/>
    </xf>
    <xf numFmtId="0" fontId="9" fillId="0" borderId="7" xfId="0" applyNumberFormat="1" applyFont="1" applyBorder="1" applyAlignment="1">
      <alignment horizontal="left" vertical="top" wrapText="1"/>
    </xf>
    <xf numFmtId="0" fontId="9" fillId="0" borderId="8" xfId="0" applyNumberFormat="1" applyFont="1" applyBorder="1" applyAlignment="1">
      <alignment horizontal="left" vertical="top" wrapText="1"/>
    </xf>
    <xf numFmtId="0" fontId="9" fillId="0" borderId="13" xfId="0" applyNumberFormat="1" applyFont="1" applyBorder="1" applyAlignment="1">
      <alignment horizontal="left" vertical="top" wrapText="1"/>
    </xf>
    <xf numFmtId="0" fontId="9" fillId="0" borderId="2" xfId="0" applyNumberFormat="1" applyFont="1" applyBorder="1" applyAlignment="1">
      <alignment horizontal="left" vertical="top" wrapText="1"/>
    </xf>
    <xf numFmtId="0" fontId="9" fillId="0" borderId="9" xfId="0" applyNumberFormat="1" applyFont="1" applyBorder="1" applyAlignment="1">
      <alignment horizontal="left" vertical="top" wrapText="1"/>
    </xf>
    <xf numFmtId="0" fontId="9" fillId="0" borderId="4" xfId="0" applyNumberFormat="1" applyFont="1" applyBorder="1" applyAlignment="1">
      <alignment horizontal="left" vertical="top" wrapText="1"/>
    </xf>
    <xf numFmtId="0" fontId="10" fillId="0" borderId="1" xfId="0" applyNumberFormat="1" applyFont="1" applyBorder="1" applyAlignment="1">
      <alignment horizontal="center" vertical="top" wrapText="1"/>
    </xf>
    <xf numFmtId="0" fontId="10" fillId="0" borderId="1" xfId="0" applyNumberFormat="1" applyFont="1" applyBorder="1" applyAlignment="1">
      <alignment vertical="top" wrapText="1"/>
    </xf>
    <xf numFmtId="2" fontId="10" fillId="0" borderId="1" xfId="0" applyNumberFormat="1" applyFont="1" applyBorder="1" applyAlignment="1">
      <alignment horizontal="center" vertical="top" wrapText="1"/>
    </xf>
    <xf numFmtId="0" fontId="10" fillId="0" borderId="1" xfId="0" applyNumberFormat="1" applyFont="1" applyBorder="1" applyAlignment="1">
      <alignment horizontal="left" vertical="top" wrapText="1"/>
    </xf>
    <xf numFmtId="1" fontId="10" fillId="0" borderId="1" xfId="0" applyNumberFormat="1" applyFont="1" applyBorder="1" applyAlignment="1">
      <alignment horizontal="center" vertical="top" wrapText="1"/>
    </xf>
    <xf numFmtId="0" fontId="9" fillId="0" borderId="6" xfId="0" applyNumberFormat="1" applyFont="1" applyBorder="1" applyAlignment="1">
      <alignment horizontal="center" vertical="top" wrapText="1"/>
    </xf>
    <xf numFmtId="0" fontId="9" fillId="0" borderId="14" xfId="0" applyNumberFormat="1" applyFont="1" applyBorder="1" applyAlignment="1">
      <alignment horizontal="center" vertical="top" wrapText="1"/>
    </xf>
    <xf numFmtId="0" fontId="9" fillId="0" borderId="5" xfId="0" applyNumberFormat="1" applyFont="1" applyBorder="1" applyAlignment="1">
      <alignment horizontal="center" vertical="top" wrapText="1"/>
    </xf>
    <xf numFmtId="0" fontId="10" fillId="0" borderId="7" xfId="0" applyNumberFormat="1" applyFont="1" applyBorder="1" applyAlignment="1">
      <alignment horizontal="left" vertical="top" wrapText="1"/>
    </xf>
    <xf numFmtId="0" fontId="10" fillId="0" borderId="8" xfId="0" applyNumberFormat="1" applyFont="1" applyBorder="1" applyAlignment="1">
      <alignment horizontal="left" vertical="top" wrapText="1"/>
    </xf>
    <xf numFmtId="0" fontId="10" fillId="0" borderId="13" xfId="0" applyNumberFormat="1" applyFont="1" applyBorder="1" applyAlignment="1">
      <alignment horizontal="left" vertical="top" wrapText="1"/>
    </xf>
    <xf numFmtId="0" fontId="10" fillId="0" borderId="2" xfId="0" applyNumberFormat="1" applyFont="1" applyBorder="1" applyAlignment="1">
      <alignment horizontal="left" vertical="top" wrapText="1"/>
    </xf>
    <xf numFmtId="0" fontId="10" fillId="0" borderId="9" xfId="0" applyNumberFormat="1" applyFont="1" applyBorder="1" applyAlignment="1">
      <alignment horizontal="left" vertical="top" wrapText="1"/>
    </xf>
    <xf numFmtId="0" fontId="10" fillId="0" borderId="4" xfId="0" applyNumberFormat="1" applyFont="1" applyBorder="1" applyAlignment="1">
      <alignment horizontal="left" vertical="top" wrapText="1"/>
    </xf>
    <xf numFmtId="0" fontId="10" fillId="0" borderId="1" xfId="0" applyFont="1" applyBorder="1" applyAlignment="1">
      <alignment horizontal="left" vertical="top" wrapText="1"/>
    </xf>
    <xf numFmtId="0" fontId="10" fillId="0" borderId="10" xfId="0" applyNumberFormat="1" applyFont="1" applyBorder="1" applyAlignment="1">
      <alignment horizontal="left" vertical="top" wrapText="1"/>
    </xf>
    <xf numFmtId="0" fontId="10" fillId="0" borderId="12" xfId="0" applyNumberFormat="1" applyFont="1" applyBorder="1" applyAlignment="1">
      <alignment horizontal="left" vertical="top" wrapText="1"/>
    </xf>
    <xf numFmtId="0" fontId="10" fillId="0" borderId="14" xfId="0" applyNumberFormat="1" applyFont="1" applyBorder="1" applyAlignment="1">
      <alignment horizontal="center" vertical="top" wrapText="1"/>
    </xf>
    <xf numFmtId="0" fontId="10" fillId="0" borderId="6" xfId="0" applyNumberFormat="1" applyFont="1" applyBorder="1" applyAlignment="1">
      <alignment horizontal="center" vertical="top" wrapText="1"/>
    </xf>
    <xf numFmtId="0" fontId="10" fillId="0" borderId="5" xfId="0" applyNumberFormat="1" applyFont="1" applyBorder="1" applyAlignment="1">
      <alignment horizontal="center" vertical="top" wrapText="1"/>
    </xf>
    <xf numFmtId="0" fontId="14"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13" fillId="0" borderId="1" xfId="0" applyNumberFormat="1" applyFont="1" applyBorder="1" applyAlignment="1">
      <alignment horizontal="center" vertical="top" wrapText="1"/>
    </xf>
    <xf numFmtId="0" fontId="13" fillId="0" borderId="1" xfId="0" applyNumberFormat="1" applyFont="1" applyBorder="1" applyAlignment="1">
      <alignment horizontal="left" vertical="top" wrapText="1"/>
    </xf>
    <xf numFmtId="0" fontId="13" fillId="0" borderId="1" xfId="0" applyFont="1" applyBorder="1" applyAlignment="1">
      <alignment horizontal="center" vertical="top" wrapText="1"/>
    </xf>
    <xf numFmtId="0" fontId="12" fillId="0" borderId="1" xfId="0" applyNumberFormat="1" applyFont="1" applyBorder="1" applyAlignment="1">
      <alignment horizontal="justify" vertical="top" wrapText="1"/>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2" fontId="12" fillId="0" borderId="1" xfId="0" applyNumberFormat="1" applyFont="1" applyBorder="1" applyAlignment="1">
      <alignment horizontal="center" vertical="top" wrapText="1"/>
    </xf>
    <xf numFmtId="0" fontId="13" fillId="0" borderId="1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0" fontId="12" fillId="0" borderId="10" xfId="0" applyNumberFormat="1" applyFont="1" applyBorder="1" applyAlignment="1">
      <alignment horizontal="left" vertical="top" wrapText="1"/>
    </xf>
    <xf numFmtId="0" fontId="12" fillId="0" borderId="12" xfId="0" applyNumberFormat="1" applyFont="1" applyBorder="1" applyAlignment="1">
      <alignment horizontal="left" vertical="top" wrapText="1"/>
    </xf>
    <xf numFmtId="0" fontId="13" fillId="0" borderId="1" xfId="0" applyNumberFormat="1" applyFont="1" applyBorder="1" applyAlignment="1">
      <alignment vertical="top" wrapText="1"/>
    </xf>
    <xf numFmtId="0" fontId="12" fillId="0" borderId="1" xfId="0" applyNumberFormat="1" applyFont="1" applyBorder="1" applyAlignment="1">
      <alignment vertical="top" wrapText="1"/>
    </xf>
    <xf numFmtId="0" fontId="12" fillId="0" borderId="1" xfId="0" applyNumberFormat="1" applyFont="1" applyBorder="1" applyAlignment="1">
      <alignment horizontal="left" vertical="top" wrapText="1"/>
    </xf>
    <xf numFmtId="0" fontId="13" fillId="0" borderId="10" xfId="0" applyFont="1" applyBorder="1" applyAlignment="1">
      <alignment horizontal="left" vertical="top" wrapText="1"/>
    </xf>
    <xf numFmtId="0" fontId="13" fillId="0" borderId="12" xfId="0" applyFont="1" applyBorder="1" applyAlignment="1">
      <alignment horizontal="left" vertical="top" wrapText="1"/>
    </xf>
    <xf numFmtId="0" fontId="12" fillId="0" borderId="1" xfId="0" applyFont="1" applyBorder="1" applyAlignment="1">
      <alignment vertical="top" wrapText="1"/>
    </xf>
    <xf numFmtId="0" fontId="13" fillId="0" borderId="1" xfId="0" applyFont="1" applyBorder="1" applyAlignment="1">
      <alignment vertical="top" wrapText="1"/>
    </xf>
    <xf numFmtId="0" fontId="13" fillId="0" borderId="10" xfId="0" applyFont="1" applyBorder="1" applyAlignment="1">
      <alignment vertical="top" wrapText="1"/>
    </xf>
    <xf numFmtId="0" fontId="13" fillId="0" borderId="12"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0" fontId="12" fillId="3"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0" xfId="0" applyFont="1" applyBorder="1" applyAlignment="1">
      <alignment horizontal="left" vertical="top" wrapText="1"/>
    </xf>
    <xf numFmtId="0" fontId="12" fillId="0" borderId="12" xfId="0" applyFont="1" applyBorder="1" applyAlignment="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9" fillId="0" borderId="0" xfId="0" applyFont="1" applyAlignment="1">
      <alignment horizontal="center" vertical="top" wrapText="1"/>
    </xf>
    <xf numFmtId="0" fontId="12" fillId="0" borderId="0" xfId="0" applyFont="1" applyFill="1" applyAlignment="1">
      <alignment horizontal="left" vertical="top" wrapText="1"/>
    </xf>
    <xf numFmtId="0" fontId="13" fillId="0" borderId="0" xfId="0" applyFont="1" applyAlignment="1">
      <alignment horizontal="center" vertical="top" wrapText="1"/>
    </xf>
    <xf numFmtId="0" fontId="13" fillId="0" borderId="0" xfId="0" applyFont="1" applyFill="1" applyBorder="1" applyAlignment="1">
      <alignment horizontal="center" vertical="top" wrapText="1"/>
    </xf>
    <xf numFmtId="0" fontId="3" fillId="0" borderId="0" xfId="0" applyFont="1" applyAlignment="1">
      <alignment horizontal="left" vertical="top" wrapText="1"/>
    </xf>
    <xf numFmtId="0" fontId="21" fillId="0" borderId="0" xfId="0" applyFont="1" applyAlignment="1">
      <alignment horizontal="left" vertical="top" wrapText="1"/>
    </xf>
    <xf numFmtId="0" fontId="19" fillId="0" borderId="0" xfId="0" applyFont="1" applyFill="1" applyBorder="1" applyAlignment="1">
      <alignment horizontal="right" vertical="top" wrapText="1"/>
    </xf>
    <xf numFmtId="0" fontId="13" fillId="0" borderId="1" xfId="0" applyFont="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71</xdr:row>
      <xdr:rowOff>0</xdr:rowOff>
    </xdr:from>
    <xdr:to>
      <xdr:col>2</xdr:col>
      <xdr:colOff>76200</xdr:colOff>
      <xdr:row>71</xdr:row>
      <xdr:rowOff>161925</xdr:rowOff>
    </xdr:to>
    <xdr:sp macro="" textlink="">
      <xdr:nvSpPr>
        <xdr:cNvPr id="2" name="Text Box 3"/>
        <xdr:cNvSpPr txBox="1">
          <a:spLocks noChangeArrowheads="1"/>
        </xdr:cNvSpPr>
      </xdr:nvSpPr>
      <xdr:spPr bwMode="auto">
        <a:xfrm>
          <a:off x="6105525" y="45196125"/>
          <a:ext cx="76200" cy="161925"/>
        </a:xfrm>
        <a:prstGeom prst="rect">
          <a:avLst/>
        </a:prstGeom>
        <a:noFill/>
        <a:ln w="9525">
          <a:noFill/>
          <a:miter lim="800000"/>
          <a:headEnd/>
          <a:tailEnd/>
        </a:ln>
      </xdr:spPr>
    </xdr:sp>
    <xdr:clientData/>
  </xdr:twoCellAnchor>
  <xdr:twoCellAnchor editAs="oneCell">
    <xdr:from>
      <xdr:col>2</xdr:col>
      <xdr:colOff>0</xdr:colOff>
      <xdr:row>71</xdr:row>
      <xdr:rowOff>0</xdr:rowOff>
    </xdr:from>
    <xdr:to>
      <xdr:col>2</xdr:col>
      <xdr:colOff>76200</xdr:colOff>
      <xdr:row>71</xdr:row>
      <xdr:rowOff>190500</xdr:rowOff>
    </xdr:to>
    <xdr:sp macro="" textlink="">
      <xdr:nvSpPr>
        <xdr:cNvPr id="3" name="Text Box 4"/>
        <xdr:cNvSpPr txBox="1">
          <a:spLocks noChangeArrowheads="1"/>
        </xdr:cNvSpPr>
      </xdr:nvSpPr>
      <xdr:spPr bwMode="auto">
        <a:xfrm>
          <a:off x="6105525" y="45167550"/>
          <a:ext cx="76200" cy="190500"/>
        </a:xfrm>
        <a:prstGeom prst="rect">
          <a:avLst/>
        </a:prstGeom>
        <a:noFill/>
        <a:ln w="9525">
          <a:noFill/>
          <a:miter lim="800000"/>
          <a:headEnd/>
          <a:tailEnd/>
        </a:ln>
      </xdr:spPr>
    </xdr:sp>
    <xdr:clientData/>
  </xdr:twoCellAnchor>
  <xdr:twoCellAnchor editAs="oneCell">
    <xdr:from>
      <xdr:col>2</xdr:col>
      <xdr:colOff>0</xdr:colOff>
      <xdr:row>71</xdr:row>
      <xdr:rowOff>0</xdr:rowOff>
    </xdr:from>
    <xdr:to>
      <xdr:col>2</xdr:col>
      <xdr:colOff>76200</xdr:colOff>
      <xdr:row>71</xdr:row>
      <xdr:rowOff>190500</xdr:rowOff>
    </xdr:to>
    <xdr:sp macro="" textlink="">
      <xdr:nvSpPr>
        <xdr:cNvPr id="4" name="Text Box 5"/>
        <xdr:cNvSpPr txBox="1">
          <a:spLocks noChangeArrowheads="1"/>
        </xdr:cNvSpPr>
      </xdr:nvSpPr>
      <xdr:spPr bwMode="auto">
        <a:xfrm>
          <a:off x="6105525" y="45881925"/>
          <a:ext cx="76200" cy="190500"/>
        </a:xfrm>
        <a:prstGeom prst="rect">
          <a:avLst/>
        </a:prstGeom>
        <a:noFill/>
        <a:ln w="9525">
          <a:noFill/>
          <a:miter lim="800000"/>
          <a:headEnd/>
          <a:tailEnd/>
        </a:ln>
      </xdr:spPr>
    </xdr:sp>
    <xdr:clientData/>
  </xdr:twoCellAnchor>
  <xdr:twoCellAnchor editAs="oneCell">
    <xdr:from>
      <xdr:col>1</xdr:col>
      <xdr:colOff>1704975</xdr:colOff>
      <xdr:row>71</xdr:row>
      <xdr:rowOff>0</xdr:rowOff>
    </xdr:from>
    <xdr:to>
      <xdr:col>1</xdr:col>
      <xdr:colOff>1781175</xdr:colOff>
      <xdr:row>71</xdr:row>
      <xdr:rowOff>85725</xdr:rowOff>
    </xdr:to>
    <xdr:sp macro="" textlink="">
      <xdr:nvSpPr>
        <xdr:cNvPr id="5" name="Text Box 6"/>
        <xdr:cNvSpPr txBox="1">
          <a:spLocks noChangeArrowheads="1"/>
        </xdr:cNvSpPr>
      </xdr:nvSpPr>
      <xdr:spPr bwMode="auto">
        <a:xfrm>
          <a:off x="2190750" y="45624750"/>
          <a:ext cx="76200" cy="85725"/>
        </a:xfrm>
        <a:prstGeom prst="rect">
          <a:avLst/>
        </a:prstGeom>
        <a:noFill/>
        <a:ln w="9525">
          <a:noFill/>
          <a:miter lim="800000"/>
          <a:headEnd/>
          <a:tailEnd/>
        </a:ln>
      </xdr:spPr>
    </xdr:sp>
    <xdr:clientData/>
  </xdr:twoCellAnchor>
  <xdr:twoCellAnchor editAs="oneCell">
    <xdr:from>
      <xdr:col>2</xdr:col>
      <xdr:colOff>0</xdr:colOff>
      <xdr:row>71</xdr:row>
      <xdr:rowOff>0</xdr:rowOff>
    </xdr:from>
    <xdr:to>
      <xdr:col>2</xdr:col>
      <xdr:colOff>76200</xdr:colOff>
      <xdr:row>71</xdr:row>
      <xdr:rowOff>161925</xdr:rowOff>
    </xdr:to>
    <xdr:sp macro="" textlink="">
      <xdr:nvSpPr>
        <xdr:cNvPr id="6" name="Text Box 7"/>
        <xdr:cNvSpPr txBox="1">
          <a:spLocks noChangeArrowheads="1"/>
        </xdr:cNvSpPr>
      </xdr:nvSpPr>
      <xdr:spPr bwMode="auto">
        <a:xfrm>
          <a:off x="6105525" y="45196125"/>
          <a:ext cx="76200" cy="161925"/>
        </a:xfrm>
        <a:prstGeom prst="rect">
          <a:avLst/>
        </a:prstGeom>
        <a:noFill/>
        <a:ln w="9525">
          <a:noFill/>
          <a:miter lim="800000"/>
          <a:headEnd/>
          <a:tailEnd/>
        </a:ln>
      </xdr:spPr>
    </xdr:sp>
    <xdr:clientData/>
  </xdr:twoCellAnchor>
  <xdr:twoCellAnchor editAs="oneCell">
    <xdr:from>
      <xdr:col>2</xdr:col>
      <xdr:colOff>0</xdr:colOff>
      <xdr:row>71</xdr:row>
      <xdr:rowOff>0</xdr:rowOff>
    </xdr:from>
    <xdr:to>
      <xdr:col>2</xdr:col>
      <xdr:colOff>76200</xdr:colOff>
      <xdr:row>71</xdr:row>
      <xdr:rowOff>161925</xdr:rowOff>
    </xdr:to>
    <xdr:sp macro="" textlink="">
      <xdr:nvSpPr>
        <xdr:cNvPr id="7" name="Text Box 3"/>
        <xdr:cNvSpPr txBox="1">
          <a:spLocks noChangeArrowheads="1"/>
        </xdr:cNvSpPr>
      </xdr:nvSpPr>
      <xdr:spPr bwMode="auto">
        <a:xfrm>
          <a:off x="6105525" y="39052500"/>
          <a:ext cx="76200" cy="161925"/>
        </a:xfrm>
        <a:prstGeom prst="rect">
          <a:avLst/>
        </a:prstGeom>
        <a:noFill/>
        <a:ln w="9525">
          <a:noFill/>
          <a:miter lim="800000"/>
          <a:headEnd/>
          <a:tailEnd/>
        </a:ln>
      </xdr:spPr>
    </xdr:sp>
    <xdr:clientData/>
  </xdr:twoCellAnchor>
  <xdr:twoCellAnchor editAs="oneCell">
    <xdr:from>
      <xdr:col>2</xdr:col>
      <xdr:colOff>0</xdr:colOff>
      <xdr:row>71</xdr:row>
      <xdr:rowOff>0</xdr:rowOff>
    </xdr:from>
    <xdr:to>
      <xdr:col>2</xdr:col>
      <xdr:colOff>76200</xdr:colOff>
      <xdr:row>71</xdr:row>
      <xdr:rowOff>190500</xdr:rowOff>
    </xdr:to>
    <xdr:sp macro="" textlink="">
      <xdr:nvSpPr>
        <xdr:cNvPr id="8" name="Text Box 4"/>
        <xdr:cNvSpPr txBox="1">
          <a:spLocks noChangeArrowheads="1"/>
        </xdr:cNvSpPr>
      </xdr:nvSpPr>
      <xdr:spPr bwMode="auto">
        <a:xfrm>
          <a:off x="6105525" y="39023925"/>
          <a:ext cx="76200" cy="190500"/>
        </a:xfrm>
        <a:prstGeom prst="rect">
          <a:avLst/>
        </a:prstGeom>
        <a:noFill/>
        <a:ln w="9525">
          <a:noFill/>
          <a:miter lim="800000"/>
          <a:headEnd/>
          <a:tailEnd/>
        </a:ln>
      </xdr:spPr>
    </xdr:sp>
    <xdr:clientData/>
  </xdr:twoCellAnchor>
  <xdr:twoCellAnchor editAs="oneCell">
    <xdr:from>
      <xdr:col>2</xdr:col>
      <xdr:colOff>0</xdr:colOff>
      <xdr:row>72</xdr:row>
      <xdr:rowOff>0</xdr:rowOff>
    </xdr:from>
    <xdr:to>
      <xdr:col>2</xdr:col>
      <xdr:colOff>76200</xdr:colOff>
      <xdr:row>72</xdr:row>
      <xdr:rowOff>190500</xdr:rowOff>
    </xdr:to>
    <xdr:sp macro="" textlink="">
      <xdr:nvSpPr>
        <xdr:cNvPr id="9" name="Text Box 5"/>
        <xdr:cNvSpPr txBox="1">
          <a:spLocks noChangeArrowheads="1"/>
        </xdr:cNvSpPr>
      </xdr:nvSpPr>
      <xdr:spPr bwMode="auto">
        <a:xfrm>
          <a:off x="6105525" y="39585900"/>
          <a:ext cx="76200" cy="190500"/>
        </a:xfrm>
        <a:prstGeom prst="rect">
          <a:avLst/>
        </a:prstGeom>
        <a:noFill/>
        <a:ln w="9525">
          <a:noFill/>
          <a:miter lim="800000"/>
          <a:headEnd/>
          <a:tailEnd/>
        </a:ln>
      </xdr:spPr>
    </xdr:sp>
    <xdr:clientData/>
  </xdr:twoCellAnchor>
  <xdr:twoCellAnchor editAs="oneCell">
    <xdr:from>
      <xdr:col>1</xdr:col>
      <xdr:colOff>1704975</xdr:colOff>
      <xdr:row>71</xdr:row>
      <xdr:rowOff>104775</xdr:rowOff>
    </xdr:from>
    <xdr:to>
      <xdr:col>1</xdr:col>
      <xdr:colOff>1781175</xdr:colOff>
      <xdr:row>71</xdr:row>
      <xdr:rowOff>190500</xdr:rowOff>
    </xdr:to>
    <xdr:sp macro="" textlink="">
      <xdr:nvSpPr>
        <xdr:cNvPr id="10" name="Text Box 6"/>
        <xdr:cNvSpPr txBox="1">
          <a:spLocks noChangeArrowheads="1"/>
        </xdr:cNvSpPr>
      </xdr:nvSpPr>
      <xdr:spPr bwMode="auto">
        <a:xfrm>
          <a:off x="2190750" y="39395400"/>
          <a:ext cx="76200" cy="85725"/>
        </a:xfrm>
        <a:prstGeom prst="rect">
          <a:avLst/>
        </a:prstGeom>
        <a:noFill/>
        <a:ln w="9525">
          <a:noFill/>
          <a:miter lim="800000"/>
          <a:headEnd/>
          <a:tailEnd/>
        </a:ln>
      </xdr:spPr>
    </xdr:sp>
    <xdr:clientData/>
  </xdr:twoCellAnchor>
  <xdr:twoCellAnchor editAs="oneCell">
    <xdr:from>
      <xdr:col>2</xdr:col>
      <xdr:colOff>0</xdr:colOff>
      <xdr:row>71</xdr:row>
      <xdr:rowOff>0</xdr:rowOff>
    </xdr:from>
    <xdr:to>
      <xdr:col>2</xdr:col>
      <xdr:colOff>76200</xdr:colOff>
      <xdr:row>71</xdr:row>
      <xdr:rowOff>161925</xdr:rowOff>
    </xdr:to>
    <xdr:sp macro="" textlink="">
      <xdr:nvSpPr>
        <xdr:cNvPr id="11" name="Text Box 7"/>
        <xdr:cNvSpPr txBox="1">
          <a:spLocks noChangeArrowheads="1"/>
        </xdr:cNvSpPr>
      </xdr:nvSpPr>
      <xdr:spPr bwMode="auto">
        <a:xfrm>
          <a:off x="6105525" y="39052500"/>
          <a:ext cx="76200" cy="1619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533400</xdr:colOff>
      <xdr:row>50</xdr:row>
      <xdr:rowOff>0</xdr:rowOff>
    </xdr:from>
    <xdr:ext cx="57150" cy="212344"/>
    <xdr:sp macro="" textlink="">
      <xdr:nvSpPr>
        <xdr:cNvPr id="2" name="Text Box 1"/>
        <xdr:cNvSpPr txBox="1">
          <a:spLocks noChangeArrowheads="1"/>
        </xdr:cNvSpPr>
      </xdr:nvSpPr>
      <xdr:spPr bwMode="auto">
        <a:xfrm>
          <a:off x="3857625" y="10706100"/>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50</xdr:row>
      <xdr:rowOff>1333500</xdr:rowOff>
    </xdr:from>
    <xdr:to>
      <xdr:col>2</xdr:col>
      <xdr:colOff>609600</xdr:colOff>
      <xdr:row>51</xdr:row>
      <xdr:rowOff>171450</xdr:rowOff>
    </xdr:to>
    <xdr:sp macro="" textlink="">
      <xdr:nvSpPr>
        <xdr:cNvPr id="3" name="Text Box 2"/>
        <xdr:cNvSpPr txBox="1">
          <a:spLocks noChangeArrowheads="1"/>
        </xdr:cNvSpPr>
      </xdr:nvSpPr>
      <xdr:spPr bwMode="auto">
        <a:xfrm>
          <a:off x="3848100" y="10934700"/>
          <a:ext cx="238125" cy="171450"/>
        </a:xfrm>
        <a:prstGeom prst="rect">
          <a:avLst/>
        </a:prstGeom>
        <a:noFill/>
        <a:ln w="9525">
          <a:noFill/>
          <a:miter lim="800000"/>
          <a:headEnd/>
          <a:tailEnd/>
        </a:ln>
      </xdr:spPr>
    </xdr:sp>
    <xdr:clientData/>
  </xdr:twoCellAnchor>
  <xdr:oneCellAnchor>
    <xdr:from>
      <xdr:col>2</xdr:col>
      <xdr:colOff>533400</xdr:colOff>
      <xdr:row>50</xdr:row>
      <xdr:rowOff>0</xdr:rowOff>
    </xdr:from>
    <xdr:ext cx="57150" cy="212344"/>
    <xdr:sp macro="" textlink="">
      <xdr:nvSpPr>
        <xdr:cNvPr id="4" name="Text Box 1"/>
        <xdr:cNvSpPr txBox="1">
          <a:spLocks noChangeArrowheads="1"/>
        </xdr:cNvSpPr>
      </xdr:nvSpPr>
      <xdr:spPr bwMode="auto">
        <a:xfrm>
          <a:off x="3857625" y="10706100"/>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50</xdr:row>
      <xdr:rowOff>1333500</xdr:rowOff>
    </xdr:from>
    <xdr:to>
      <xdr:col>2</xdr:col>
      <xdr:colOff>609600</xdr:colOff>
      <xdr:row>51</xdr:row>
      <xdr:rowOff>171450</xdr:rowOff>
    </xdr:to>
    <xdr:sp macro="" textlink="">
      <xdr:nvSpPr>
        <xdr:cNvPr id="5" name="Text Box 2"/>
        <xdr:cNvSpPr txBox="1">
          <a:spLocks noChangeArrowheads="1"/>
        </xdr:cNvSpPr>
      </xdr:nvSpPr>
      <xdr:spPr bwMode="auto">
        <a:xfrm>
          <a:off x="3848100" y="10934700"/>
          <a:ext cx="238125" cy="171450"/>
        </a:xfrm>
        <a:prstGeom prst="rect">
          <a:avLst/>
        </a:prstGeom>
        <a:noFill/>
        <a:ln w="9525">
          <a:noFill/>
          <a:miter lim="800000"/>
          <a:headEnd/>
          <a:tailEnd/>
        </a:ln>
      </xdr:spPr>
    </xdr:sp>
    <xdr:clientData/>
  </xdr:twoCellAnchor>
  <xdr:oneCellAnchor>
    <xdr:from>
      <xdr:col>2</xdr:col>
      <xdr:colOff>533400</xdr:colOff>
      <xdr:row>50</xdr:row>
      <xdr:rowOff>0</xdr:rowOff>
    </xdr:from>
    <xdr:ext cx="57150" cy="212344"/>
    <xdr:sp macro="" textlink="">
      <xdr:nvSpPr>
        <xdr:cNvPr id="6" name="Text Box 1"/>
        <xdr:cNvSpPr txBox="1">
          <a:spLocks noChangeArrowheads="1"/>
        </xdr:cNvSpPr>
      </xdr:nvSpPr>
      <xdr:spPr bwMode="auto">
        <a:xfrm>
          <a:off x="3857625" y="10706100"/>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50</xdr:row>
      <xdr:rowOff>1333500</xdr:rowOff>
    </xdr:from>
    <xdr:to>
      <xdr:col>2</xdr:col>
      <xdr:colOff>609600</xdr:colOff>
      <xdr:row>51</xdr:row>
      <xdr:rowOff>171450</xdr:rowOff>
    </xdr:to>
    <xdr:sp macro="" textlink="">
      <xdr:nvSpPr>
        <xdr:cNvPr id="7" name="Text Box 2"/>
        <xdr:cNvSpPr txBox="1">
          <a:spLocks noChangeArrowheads="1"/>
        </xdr:cNvSpPr>
      </xdr:nvSpPr>
      <xdr:spPr bwMode="auto">
        <a:xfrm>
          <a:off x="3848100" y="10934700"/>
          <a:ext cx="238125" cy="171450"/>
        </a:xfrm>
        <a:prstGeom prst="rect">
          <a:avLst/>
        </a:prstGeom>
        <a:noFill/>
        <a:ln w="9525">
          <a:noFill/>
          <a:miter lim="800000"/>
          <a:headEnd/>
          <a:tailEnd/>
        </a:ln>
      </xdr:spPr>
    </xdr:sp>
    <xdr:clientData/>
  </xdr:twoCellAnchor>
  <xdr:oneCellAnchor>
    <xdr:from>
      <xdr:col>2</xdr:col>
      <xdr:colOff>533400</xdr:colOff>
      <xdr:row>50</xdr:row>
      <xdr:rowOff>0</xdr:rowOff>
    </xdr:from>
    <xdr:ext cx="57150" cy="212344"/>
    <xdr:sp macro="" textlink="">
      <xdr:nvSpPr>
        <xdr:cNvPr id="8" name="Text Box 1"/>
        <xdr:cNvSpPr txBox="1">
          <a:spLocks noChangeArrowheads="1"/>
        </xdr:cNvSpPr>
      </xdr:nvSpPr>
      <xdr:spPr bwMode="auto">
        <a:xfrm>
          <a:off x="3857625" y="10706100"/>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50</xdr:row>
      <xdr:rowOff>1333500</xdr:rowOff>
    </xdr:from>
    <xdr:to>
      <xdr:col>2</xdr:col>
      <xdr:colOff>609600</xdr:colOff>
      <xdr:row>51</xdr:row>
      <xdr:rowOff>171450</xdr:rowOff>
    </xdr:to>
    <xdr:sp macro="" textlink="">
      <xdr:nvSpPr>
        <xdr:cNvPr id="9" name="Text Box 2"/>
        <xdr:cNvSpPr txBox="1">
          <a:spLocks noChangeArrowheads="1"/>
        </xdr:cNvSpPr>
      </xdr:nvSpPr>
      <xdr:spPr bwMode="auto">
        <a:xfrm>
          <a:off x="3848100" y="10934700"/>
          <a:ext cx="238125" cy="171450"/>
        </a:xfrm>
        <a:prstGeom prst="rect">
          <a:avLst/>
        </a:prstGeom>
        <a:noFill/>
        <a:ln w="9525">
          <a:noFill/>
          <a:miter lim="800000"/>
          <a:headEnd/>
          <a:tailEnd/>
        </a:ln>
      </xdr:spPr>
    </xdr:sp>
    <xdr:clientData/>
  </xdr:twoCellAnchor>
  <xdr:oneCellAnchor>
    <xdr:from>
      <xdr:col>2</xdr:col>
      <xdr:colOff>533400</xdr:colOff>
      <xdr:row>170</xdr:row>
      <xdr:rowOff>0</xdr:rowOff>
    </xdr:from>
    <xdr:ext cx="57150" cy="212344"/>
    <xdr:sp macro="" textlink="">
      <xdr:nvSpPr>
        <xdr:cNvPr id="10" name="Text Box 1"/>
        <xdr:cNvSpPr txBox="1">
          <a:spLocks noChangeArrowheads="1"/>
        </xdr:cNvSpPr>
      </xdr:nvSpPr>
      <xdr:spPr bwMode="auto">
        <a:xfrm>
          <a:off x="3857625" y="40147875"/>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170</xdr:row>
      <xdr:rowOff>0</xdr:rowOff>
    </xdr:from>
    <xdr:to>
      <xdr:col>2</xdr:col>
      <xdr:colOff>609600</xdr:colOff>
      <xdr:row>170</xdr:row>
      <xdr:rowOff>171450</xdr:rowOff>
    </xdr:to>
    <xdr:sp macro="" textlink="">
      <xdr:nvSpPr>
        <xdr:cNvPr id="11" name="Text Box 2"/>
        <xdr:cNvSpPr txBox="1">
          <a:spLocks noChangeArrowheads="1"/>
        </xdr:cNvSpPr>
      </xdr:nvSpPr>
      <xdr:spPr bwMode="auto">
        <a:xfrm>
          <a:off x="3848100" y="40147875"/>
          <a:ext cx="238125" cy="171450"/>
        </a:xfrm>
        <a:prstGeom prst="rect">
          <a:avLst/>
        </a:prstGeom>
        <a:noFill/>
        <a:ln w="9525">
          <a:noFill/>
          <a:miter lim="800000"/>
          <a:headEnd/>
          <a:tailEnd/>
        </a:ln>
      </xdr:spPr>
    </xdr:sp>
    <xdr:clientData/>
  </xdr:twoCellAnchor>
  <xdr:oneCellAnchor>
    <xdr:from>
      <xdr:col>2</xdr:col>
      <xdr:colOff>533400</xdr:colOff>
      <xdr:row>170</xdr:row>
      <xdr:rowOff>0</xdr:rowOff>
    </xdr:from>
    <xdr:ext cx="57150" cy="212344"/>
    <xdr:sp macro="" textlink="">
      <xdr:nvSpPr>
        <xdr:cNvPr id="12" name="Text Box 1"/>
        <xdr:cNvSpPr txBox="1">
          <a:spLocks noChangeArrowheads="1"/>
        </xdr:cNvSpPr>
      </xdr:nvSpPr>
      <xdr:spPr bwMode="auto">
        <a:xfrm>
          <a:off x="3857625" y="40147875"/>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170</xdr:row>
      <xdr:rowOff>0</xdr:rowOff>
    </xdr:from>
    <xdr:to>
      <xdr:col>2</xdr:col>
      <xdr:colOff>609600</xdr:colOff>
      <xdr:row>170</xdr:row>
      <xdr:rowOff>171450</xdr:rowOff>
    </xdr:to>
    <xdr:sp macro="" textlink="">
      <xdr:nvSpPr>
        <xdr:cNvPr id="13" name="Text Box 2"/>
        <xdr:cNvSpPr txBox="1">
          <a:spLocks noChangeArrowheads="1"/>
        </xdr:cNvSpPr>
      </xdr:nvSpPr>
      <xdr:spPr bwMode="auto">
        <a:xfrm>
          <a:off x="3848100" y="40147875"/>
          <a:ext cx="238125" cy="171450"/>
        </a:xfrm>
        <a:prstGeom prst="rect">
          <a:avLst/>
        </a:prstGeom>
        <a:noFill/>
        <a:ln w="9525">
          <a:noFill/>
          <a:miter lim="800000"/>
          <a:headEnd/>
          <a:tailEnd/>
        </a:ln>
      </xdr:spPr>
    </xdr:sp>
    <xdr:clientData/>
  </xdr:twoCellAnchor>
  <xdr:oneCellAnchor>
    <xdr:from>
      <xdr:col>2</xdr:col>
      <xdr:colOff>533400</xdr:colOff>
      <xdr:row>170</xdr:row>
      <xdr:rowOff>0</xdr:rowOff>
    </xdr:from>
    <xdr:ext cx="57150" cy="212344"/>
    <xdr:sp macro="" textlink="">
      <xdr:nvSpPr>
        <xdr:cNvPr id="14" name="Text Box 1"/>
        <xdr:cNvSpPr txBox="1">
          <a:spLocks noChangeArrowheads="1"/>
        </xdr:cNvSpPr>
      </xdr:nvSpPr>
      <xdr:spPr bwMode="auto">
        <a:xfrm>
          <a:off x="3857625" y="40147875"/>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170</xdr:row>
      <xdr:rowOff>0</xdr:rowOff>
    </xdr:from>
    <xdr:to>
      <xdr:col>2</xdr:col>
      <xdr:colOff>609600</xdr:colOff>
      <xdr:row>170</xdr:row>
      <xdr:rowOff>171450</xdr:rowOff>
    </xdr:to>
    <xdr:sp macro="" textlink="">
      <xdr:nvSpPr>
        <xdr:cNvPr id="15" name="Text Box 2"/>
        <xdr:cNvSpPr txBox="1">
          <a:spLocks noChangeArrowheads="1"/>
        </xdr:cNvSpPr>
      </xdr:nvSpPr>
      <xdr:spPr bwMode="auto">
        <a:xfrm>
          <a:off x="3848100" y="40147875"/>
          <a:ext cx="238125" cy="171450"/>
        </a:xfrm>
        <a:prstGeom prst="rect">
          <a:avLst/>
        </a:prstGeom>
        <a:noFill/>
        <a:ln w="9525">
          <a:noFill/>
          <a:miter lim="800000"/>
          <a:headEnd/>
          <a:tailEnd/>
        </a:ln>
      </xdr:spPr>
    </xdr:sp>
    <xdr:clientData/>
  </xdr:twoCellAnchor>
  <xdr:oneCellAnchor>
    <xdr:from>
      <xdr:col>2</xdr:col>
      <xdr:colOff>533400</xdr:colOff>
      <xdr:row>170</xdr:row>
      <xdr:rowOff>0</xdr:rowOff>
    </xdr:from>
    <xdr:ext cx="57150" cy="212344"/>
    <xdr:sp macro="" textlink="">
      <xdr:nvSpPr>
        <xdr:cNvPr id="16" name="Text Box 1"/>
        <xdr:cNvSpPr txBox="1">
          <a:spLocks noChangeArrowheads="1"/>
        </xdr:cNvSpPr>
      </xdr:nvSpPr>
      <xdr:spPr bwMode="auto">
        <a:xfrm>
          <a:off x="3857625" y="40147875"/>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170</xdr:row>
      <xdr:rowOff>0</xdr:rowOff>
    </xdr:from>
    <xdr:to>
      <xdr:col>2</xdr:col>
      <xdr:colOff>609600</xdr:colOff>
      <xdr:row>170</xdr:row>
      <xdr:rowOff>171450</xdr:rowOff>
    </xdr:to>
    <xdr:sp macro="" textlink="">
      <xdr:nvSpPr>
        <xdr:cNvPr id="17" name="Text Box 2"/>
        <xdr:cNvSpPr txBox="1">
          <a:spLocks noChangeArrowheads="1"/>
        </xdr:cNvSpPr>
      </xdr:nvSpPr>
      <xdr:spPr bwMode="auto">
        <a:xfrm>
          <a:off x="3848100" y="40147875"/>
          <a:ext cx="238125" cy="171450"/>
        </a:xfrm>
        <a:prstGeom prst="rect">
          <a:avLst/>
        </a:prstGeom>
        <a:noFill/>
        <a:ln w="9525">
          <a:noFill/>
          <a:miter lim="800000"/>
          <a:headEnd/>
          <a:tailEnd/>
        </a:ln>
      </xdr:spPr>
    </xdr:sp>
    <xdr:clientData/>
  </xdr:twoCellAnchor>
  <xdr:oneCellAnchor>
    <xdr:from>
      <xdr:col>2</xdr:col>
      <xdr:colOff>533400</xdr:colOff>
      <xdr:row>170</xdr:row>
      <xdr:rowOff>0</xdr:rowOff>
    </xdr:from>
    <xdr:ext cx="57150" cy="212344"/>
    <xdr:sp macro="" textlink="">
      <xdr:nvSpPr>
        <xdr:cNvPr id="18" name="Text Box 1"/>
        <xdr:cNvSpPr txBox="1">
          <a:spLocks noChangeArrowheads="1"/>
        </xdr:cNvSpPr>
      </xdr:nvSpPr>
      <xdr:spPr bwMode="auto">
        <a:xfrm>
          <a:off x="3857625" y="40147875"/>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170</xdr:row>
      <xdr:rowOff>0</xdr:rowOff>
    </xdr:from>
    <xdr:to>
      <xdr:col>2</xdr:col>
      <xdr:colOff>609600</xdr:colOff>
      <xdr:row>170</xdr:row>
      <xdr:rowOff>171450</xdr:rowOff>
    </xdr:to>
    <xdr:sp macro="" textlink="">
      <xdr:nvSpPr>
        <xdr:cNvPr id="19" name="Text Box 2"/>
        <xdr:cNvSpPr txBox="1">
          <a:spLocks noChangeArrowheads="1"/>
        </xdr:cNvSpPr>
      </xdr:nvSpPr>
      <xdr:spPr bwMode="auto">
        <a:xfrm>
          <a:off x="3848100" y="40147875"/>
          <a:ext cx="238125" cy="171450"/>
        </a:xfrm>
        <a:prstGeom prst="rect">
          <a:avLst/>
        </a:prstGeom>
        <a:noFill/>
        <a:ln w="9525">
          <a:noFill/>
          <a:miter lim="800000"/>
          <a:headEnd/>
          <a:tailEnd/>
        </a:ln>
      </xdr:spPr>
    </xdr:sp>
    <xdr:clientData/>
  </xdr:twoCellAnchor>
  <xdr:oneCellAnchor>
    <xdr:from>
      <xdr:col>2</xdr:col>
      <xdr:colOff>533400</xdr:colOff>
      <xdr:row>170</xdr:row>
      <xdr:rowOff>0</xdr:rowOff>
    </xdr:from>
    <xdr:ext cx="57150" cy="212344"/>
    <xdr:sp macro="" textlink="">
      <xdr:nvSpPr>
        <xdr:cNvPr id="20" name="Text Box 1"/>
        <xdr:cNvSpPr txBox="1">
          <a:spLocks noChangeArrowheads="1"/>
        </xdr:cNvSpPr>
      </xdr:nvSpPr>
      <xdr:spPr bwMode="auto">
        <a:xfrm>
          <a:off x="3857625" y="40147875"/>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170</xdr:row>
      <xdr:rowOff>0</xdr:rowOff>
    </xdr:from>
    <xdr:to>
      <xdr:col>2</xdr:col>
      <xdr:colOff>609600</xdr:colOff>
      <xdr:row>170</xdr:row>
      <xdr:rowOff>171450</xdr:rowOff>
    </xdr:to>
    <xdr:sp macro="" textlink="">
      <xdr:nvSpPr>
        <xdr:cNvPr id="21" name="Text Box 2"/>
        <xdr:cNvSpPr txBox="1">
          <a:spLocks noChangeArrowheads="1"/>
        </xdr:cNvSpPr>
      </xdr:nvSpPr>
      <xdr:spPr bwMode="auto">
        <a:xfrm>
          <a:off x="3848100" y="40147875"/>
          <a:ext cx="238125" cy="171450"/>
        </a:xfrm>
        <a:prstGeom prst="rect">
          <a:avLst/>
        </a:prstGeom>
        <a:noFill/>
        <a:ln w="9525">
          <a:noFill/>
          <a:miter lim="800000"/>
          <a:headEnd/>
          <a:tailEnd/>
        </a:ln>
      </xdr:spPr>
    </xdr:sp>
    <xdr:clientData/>
  </xdr:twoCellAnchor>
  <xdr:oneCellAnchor>
    <xdr:from>
      <xdr:col>2</xdr:col>
      <xdr:colOff>533400</xdr:colOff>
      <xdr:row>170</xdr:row>
      <xdr:rowOff>0</xdr:rowOff>
    </xdr:from>
    <xdr:ext cx="57150" cy="212344"/>
    <xdr:sp macro="" textlink="">
      <xdr:nvSpPr>
        <xdr:cNvPr id="22" name="Text Box 1"/>
        <xdr:cNvSpPr txBox="1">
          <a:spLocks noChangeArrowheads="1"/>
        </xdr:cNvSpPr>
      </xdr:nvSpPr>
      <xdr:spPr bwMode="auto">
        <a:xfrm>
          <a:off x="3857625" y="40147875"/>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170</xdr:row>
      <xdr:rowOff>0</xdr:rowOff>
    </xdr:from>
    <xdr:to>
      <xdr:col>2</xdr:col>
      <xdr:colOff>609600</xdr:colOff>
      <xdr:row>170</xdr:row>
      <xdr:rowOff>171450</xdr:rowOff>
    </xdr:to>
    <xdr:sp macro="" textlink="">
      <xdr:nvSpPr>
        <xdr:cNvPr id="23" name="Text Box 2"/>
        <xdr:cNvSpPr txBox="1">
          <a:spLocks noChangeArrowheads="1"/>
        </xdr:cNvSpPr>
      </xdr:nvSpPr>
      <xdr:spPr bwMode="auto">
        <a:xfrm>
          <a:off x="3848100" y="40147875"/>
          <a:ext cx="238125" cy="171450"/>
        </a:xfrm>
        <a:prstGeom prst="rect">
          <a:avLst/>
        </a:prstGeom>
        <a:noFill/>
        <a:ln w="9525">
          <a:noFill/>
          <a:miter lim="800000"/>
          <a:headEnd/>
          <a:tailEnd/>
        </a:ln>
      </xdr:spPr>
    </xdr:sp>
    <xdr:clientData/>
  </xdr:twoCellAnchor>
  <xdr:oneCellAnchor>
    <xdr:from>
      <xdr:col>2</xdr:col>
      <xdr:colOff>533400</xdr:colOff>
      <xdr:row>170</xdr:row>
      <xdr:rowOff>0</xdr:rowOff>
    </xdr:from>
    <xdr:ext cx="57150" cy="212344"/>
    <xdr:sp macro="" textlink="">
      <xdr:nvSpPr>
        <xdr:cNvPr id="24" name="Text Box 1"/>
        <xdr:cNvSpPr txBox="1">
          <a:spLocks noChangeArrowheads="1"/>
        </xdr:cNvSpPr>
      </xdr:nvSpPr>
      <xdr:spPr bwMode="auto">
        <a:xfrm>
          <a:off x="3857625" y="40147875"/>
          <a:ext cx="57150" cy="212344"/>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170</xdr:row>
      <xdr:rowOff>0</xdr:rowOff>
    </xdr:from>
    <xdr:to>
      <xdr:col>2</xdr:col>
      <xdr:colOff>609600</xdr:colOff>
      <xdr:row>170</xdr:row>
      <xdr:rowOff>171450</xdr:rowOff>
    </xdr:to>
    <xdr:sp macro="" textlink="">
      <xdr:nvSpPr>
        <xdr:cNvPr id="25" name="Text Box 2"/>
        <xdr:cNvSpPr txBox="1">
          <a:spLocks noChangeArrowheads="1"/>
        </xdr:cNvSpPr>
      </xdr:nvSpPr>
      <xdr:spPr bwMode="auto">
        <a:xfrm>
          <a:off x="3848100" y="40147875"/>
          <a:ext cx="238125" cy="171450"/>
        </a:xfrm>
        <a:prstGeom prst="rect">
          <a:avLst/>
        </a:prstGeom>
        <a:noFill/>
        <a:ln w="9525">
          <a:noFill/>
          <a:miter lim="800000"/>
          <a:headEnd/>
          <a:tailEnd/>
        </a:ln>
      </xdr:spPr>
    </xdr:sp>
    <xdr:clientData/>
  </xdr:twoCellAnchor>
  <xdr:twoCellAnchor>
    <xdr:from>
      <xdr:col>1</xdr:col>
      <xdr:colOff>2676525</xdr:colOff>
      <xdr:row>40</xdr:row>
      <xdr:rowOff>28575</xdr:rowOff>
    </xdr:from>
    <xdr:to>
      <xdr:col>2</xdr:col>
      <xdr:colOff>155448</xdr:colOff>
      <xdr:row>46</xdr:row>
      <xdr:rowOff>0</xdr:rowOff>
    </xdr:to>
    <xdr:sp macro="" textlink="">
      <xdr:nvSpPr>
        <xdr:cNvPr id="26" name="Right Brace 25"/>
        <xdr:cNvSpPr/>
      </xdr:nvSpPr>
      <xdr:spPr>
        <a:xfrm>
          <a:off x="3181350" y="8734425"/>
          <a:ext cx="298323" cy="1171575"/>
        </a:xfrm>
        <a:prstGeom prst="rightBrace">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533400</xdr:colOff>
      <xdr:row>6</xdr:row>
      <xdr:rowOff>0</xdr:rowOff>
    </xdr:from>
    <xdr:ext cx="72575" cy="219177"/>
    <xdr:sp macro="" textlink="">
      <xdr:nvSpPr>
        <xdr:cNvPr id="2" name="Text Box 1"/>
        <xdr:cNvSpPr txBox="1">
          <a:spLocks noChangeArrowheads="1"/>
        </xdr:cNvSpPr>
      </xdr:nvSpPr>
      <xdr:spPr bwMode="auto">
        <a:xfrm>
          <a:off x="3810000" y="149542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6</xdr:row>
      <xdr:rowOff>0</xdr:rowOff>
    </xdr:from>
    <xdr:to>
      <xdr:col>2</xdr:col>
      <xdr:colOff>609600</xdr:colOff>
      <xdr:row>6</xdr:row>
      <xdr:rowOff>171450</xdr:rowOff>
    </xdr:to>
    <xdr:sp macro="" textlink="">
      <xdr:nvSpPr>
        <xdr:cNvPr id="3" name="Text Box 2"/>
        <xdr:cNvSpPr txBox="1">
          <a:spLocks noChangeArrowheads="1"/>
        </xdr:cNvSpPr>
      </xdr:nvSpPr>
      <xdr:spPr bwMode="auto">
        <a:xfrm>
          <a:off x="3800475" y="1495425"/>
          <a:ext cx="238125" cy="171450"/>
        </a:xfrm>
        <a:prstGeom prst="rect">
          <a:avLst/>
        </a:prstGeom>
        <a:noFill/>
        <a:ln w="9525">
          <a:noFill/>
          <a:miter lim="800000"/>
          <a:headEnd/>
          <a:tailEnd/>
        </a:ln>
      </xdr:spPr>
    </xdr:sp>
    <xdr:clientData/>
  </xdr:twoCellAnchor>
  <xdr:oneCellAnchor>
    <xdr:from>
      <xdr:col>2</xdr:col>
      <xdr:colOff>533400</xdr:colOff>
      <xdr:row>6</xdr:row>
      <xdr:rowOff>0</xdr:rowOff>
    </xdr:from>
    <xdr:ext cx="72575" cy="219177"/>
    <xdr:sp macro="" textlink="">
      <xdr:nvSpPr>
        <xdr:cNvPr id="4" name="Text Box 1"/>
        <xdr:cNvSpPr txBox="1">
          <a:spLocks noChangeArrowheads="1"/>
        </xdr:cNvSpPr>
      </xdr:nvSpPr>
      <xdr:spPr bwMode="auto">
        <a:xfrm>
          <a:off x="3810000" y="149542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oneCellAnchor>
    <xdr:from>
      <xdr:col>2</xdr:col>
      <xdr:colOff>533400</xdr:colOff>
      <xdr:row>74</xdr:row>
      <xdr:rowOff>0</xdr:rowOff>
    </xdr:from>
    <xdr:ext cx="72575" cy="219177"/>
    <xdr:sp macro="" textlink="">
      <xdr:nvSpPr>
        <xdr:cNvPr id="5" name="Text Box 1"/>
        <xdr:cNvSpPr txBox="1">
          <a:spLocks noChangeArrowheads="1"/>
        </xdr:cNvSpPr>
      </xdr:nvSpPr>
      <xdr:spPr bwMode="auto">
        <a:xfrm>
          <a:off x="3810000" y="31794450"/>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74</xdr:row>
      <xdr:rowOff>1333500</xdr:rowOff>
    </xdr:from>
    <xdr:to>
      <xdr:col>2</xdr:col>
      <xdr:colOff>609600</xdr:colOff>
      <xdr:row>75</xdr:row>
      <xdr:rowOff>171450</xdr:rowOff>
    </xdr:to>
    <xdr:sp macro="" textlink="">
      <xdr:nvSpPr>
        <xdr:cNvPr id="6" name="Text Box 2"/>
        <xdr:cNvSpPr txBox="1">
          <a:spLocks noChangeArrowheads="1"/>
        </xdr:cNvSpPr>
      </xdr:nvSpPr>
      <xdr:spPr bwMode="auto">
        <a:xfrm>
          <a:off x="3800475" y="32594550"/>
          <a:ext cx="352425" cy="171450"/>
        </a:xfrm>
        <a:prstGeom prst="rect">
          <a:avLst/>
        </a:prstGeom>
        <a:noFill/>
        <a:ln w="9525">
          <a:noFill/>
          <a:miter lim="800000"/>
          <a:headEnd/>
          <a:tailEnd/>
        </a:ln>
      </xdr:spPr>
    </xdr:sp>
    <xdr:clientData/>
  </xdr:twoCellAnchor>
  <xdr:oneCellAnchor>
    <xdr:from>
      <xdr:col>2</xdr:col>
      <xdr:colOff>533400</xdr:colOff>
      <xdr:row>74</xdr:row>
      <xdr:rowOff>0</xdr:rowOff>
    </xdr:from>
    <xdr:ext cx="72575" cy="219177"/>
    <xdr:sp macro="" textlink="">
      <xdr:nvSpPr>
        <xdr:cNvPr id="7" name="Text Box 1"/>
        <xdr:cNvSpPr txBox="1">
          <a:spLocks noChangeArrowheads="1"/>
        </xdr:cNvSpPr>
      </xdr:nvSpPr>
      <xdr:spPr bwMode="auto">
        <a:xfrm>
          <a:off x="3810000" y="31794450"/>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74</xdr:row>
      <xdr:rowOff>1333500</xdr:rowOff>
    </xdr:from>
    <xdr:to>
      <xdr:col>2</xdr:col>
      <xdr:colOff>609600</xdr:colOff>
      <xdr:row>75</xdr:row>
      <xdr:rowOff>171450</xdr:rowOff>
    </xdr:to>
    <xdr:sp macro="" textlink="">
      <xdr:nvSpPr>
        <xdr:cNvPr id="8" name="Text Box 2"/>
        <xdr:cNvSpPr txBox="1">
          <a:spLocks noChangeArrowheads="1"/>
        </xdr:cNvSpPr>
      </xdr:nvSpPr>
      <xdr:spPr bwMode="auto">
        <a:xfrm>
          <a:off x="3800475" y="32594550"/>
          <a:ext cx="352425" cy="171450"/>
        </a:xfrm>
        <a:prstGeom prst="rect">
          <a:avLst/>
        </a:prstGeom>
        <a:noFill/>
        <a:ln w="9525">
          <a:noFill/>
          <a:miter lim="800000"/>
          <a:headEnd/>
          <a:tailEnd/>
        </a:ln>
      </xdr:spPr>
    </xdr:sp>
    <xdr:clientData/>
  </xdr:twoCellAnchor>
  <xdr:oneCellAnchor>
    <xdr:from>
      <xdr:col>2</xdr:col>
      <xdr:colOff>533400</xdr:colOff>
      <xdr:row>91</xdr:row>
      <xdr:rowOff>0</xdr:rowOff>
    </xdr:from>
    <xdr:ext cx="72575" cy="219177"/>
    <xdr:sp macro="" textlink="">
      <xdr:nvSpPr>
        <xdr:cNvPr id="9" name="Text Box 1"/>
        <xdr:cNvSpPr txBox="1">
          <a:spLocks noChangeArrowheads="1"/>
        </xdr:cNvSpPr>
      </xdr:nvSpPr>
      <xdr:spPr bwMode="auto">
        <a:xfrm>
          <a:off x="3810000" y="4691062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91</xdr:row>
      <xdr:rowOff>0</xdr:rowOff>
    </xdr:from>
    <xdr:to>
      <xdr:col>2</xdr:col>
      <xdr:colOff>609600</xdr:colOff>
      <xdr:row>91</xdr:row>
      <xdr:rowOff>171450</xdr:rowOff>
    </xdr:to>
    <xdr:sp macro="" textlink="">
      <xdr:nvSpPr>
        <xdr:cNvPr id="10" name="Text Box 2"/>
        <xdr:cNvSpPr txBox="1">
          <a:spLocks noChangeArrowheads="1"/>
        </xdr:cNvSpPr>
      </xdr:nvSpPr>
      <xdr:spPr bwMode="auto">
        <a:xfrm>
          <a:off x="3800475" y="46910625"/>
          <a:ext cx="238125" cy="171450"/>
        </a:xfrm>
        <a:prstGeom prst="rect">
          <a:avLst/>
        </a:prstGeom>
        <a:noFill/>
        <a:ln w="9525">
          <a:noFill/>
          <a:miter lim="800000"/>
          <a:headEnd/>
          <a:tailEnd/>
        </a:ln>
      </xdr:spPr>
    </xdr:sp>
    <xdr:clientData/>
  </xdr:twoCellAnchor>
  <xdr:oneCellAnchor>
    <xdr:from>
      <xdr:col>2</xdr:col>
      <xdr:colOff>533400</xdr:colOff>
      <xdr:row>91</xdr:row>
      <xdr:rowOff>0</xdr:rowOff>
    </xdr:from>
    <xdr:ext cx="72575" cy="219177"/>
    <xdr:sp macro="" textlink="">
      <xdr:nvSpPr>
        <xdr:cNvPr id="11" name="Text Box 1"/>
        <xdr:cNvSpPr txBox="1">
          <a:spLocks noChangeArrowheads="1"/>
        </xdr:cNvSpPr>
      </xdr:nvSpPr>
      <xdr:spPr bwMode="auto">
        <a:xfrm>
          <a:off x="3810000" y="4691062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oneCellAnchor>
    <xdr:from>
      <xdr:col>2</xdr:col>
      <xdr:colOff>533400</xdr:colOff>
      <xdr:row>182</xdr:row>
      <xdr:rowOff>0</xdr:rowOff>
    </xdr:from>
    <xdr:ext cx="72575" cy="219177"/>
    <xdr:sp macro="" textlink="">
      <xdr:nvSpPr>
        <xdr:cNvPr id="12" name="Text Box 1"/>
        <xdr:cNvSpPr txBox="1">
          <a:spLocks noChangeArrowheads="1"/>
        </xdr:cNvSpPr>
      </xdr:nvSpPr>
      <xdr:spPr bwMode="auto">
        <a:xfrm>
          <a:off x="3810000" y="96107250"/>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182</xdr:row>
      <xdr:rowOff>0</xdr:rowOff>
    </xdr:from>
    <xdr:to>
      <xdr:col>2</xdr:col>
      <xdr:colOff>609600</xdr:colOff>
      <xdr:row>182</xdr:row>
      <xdr:rowOff>171450</xdr:rowOff>
    </xdr:to>
    <xdr:sp macro="" textlink="">
      <xdr:nvSpPr>
        <xdr:cNvPr id="13" name="Text Box 2"/>
        <xdr:cNvSpPr txBox="1">
          <a:spLocks noChangeArrowheads="1"/>
        </xdr:cNvSpPr>
      </xdr:nvSpPr>
      <xdr:spPr bwMode="auto">
        <a:xfrm>
          <a:off x="3800475" y="96107250"/>
          <a:ext cx="238125" cy="171450"/>
        </a:xfrm>
        <a:prstGeom prst="rect">
          <a:avLst/>
        </a:prstGeom>
        <a:noFill/>
        <a:ln w="9525">
          <a:noFill/>
          <a:miter lim="800000"/>
          <a:headEnd/>
          <a:tailEnd/>
        </a:ln>
      </xdr:spPr>
    </xdr:sp>
    <xdr:clientData/>
  </xdr:twoCellAnchor>
  <xdr:oneCellAnchor>
    <xdr:from>
      <xdr:col>2</xdr:col>
      <xdr:colOff>533400</xdr:colOff>
      <xdr:row>182</xdr:row>
      <xdr:rowOff>0</xdr:rowOff>
    </xdr:from>
    <xdr:ext cx="72575" cy="219177"/>
    <xdr:sp macro="" textlink="">
      <xdr:nvSpPr>
        <xdr:cNvPr id="14" name="Text Box 1"/>
        <xdr:cNvSpPr txBox="1">
          <a:spLocks noChangeArrowheads="1"/>
        </xdr:cNvSpPr>
      </xdr:nvSpPr>
      <xdr:spPr bwMode="auto">
        <a:xfrm>
          <a:off x="3810000" y="96107250"/>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oneCellAnchor>
    <xdr:from>
      <xdr:col>2</xdr:col>
      <xdr:colOff>533400</xdr:colOff>
      <xdr:row>273</xdr:row>
      <xdr:rowOff>0</xdr:rowOff>
    </xdr:from>
    <xdr:ext cx="72575" cy="219177"/>
    <xdr:sp macro="" textlink="">
      <xdr:nvSpPr>
        <xdr:cNvPr id="15" name="Text Box 1"/>
        <xdr:cNvSpPr txBox="1">
          <a:spLocks noChangeArrowheads="1"/>
        </xdr:cNvSpPr>
      </xdr:nvSpPr>
      <xdr:spPr bwMode="auto">
        <a:xfrm>
          <a:off x="3810000" y="14488477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273</xdr:row>
      <xdr:rowOff>0</xdr:rowOff>
    </xdr:from>
    <xdr:to>
      <xdr:col>2</xdr:col>
      <xdr:colOff>609600</xdr:colOff>
      <xdr:row>273</xdr:row>
      <xdr:rowOff>171450</xdr:rowOff>
    </xdr:to>
    <xdr:sp macro="" textlink="">
      <xdr:nvSpPr>
        <xdr:cNvPr id="16" name="Text Box 2"/>
        <xdr:cNvSpPr txBox="1">
          <a:spLocks noChangeArrowheads="1"/>
        </xdr:cNvSpPr>
      </xdr:nvSpPr>
      <xdr:spPr bwMode="auto">
        <a:xfrm>
          <a:off x="3800475" y="144884775"/>
          <a:ext cx="238125" cy="171450"/>
        </a:xfrm>
        <a:prstGeom prst="rect">
          <a:avLst/>
        </a:prstGeom>
        <a:noFill/>
        <a:ln w="9525">
          <a:noFill/>
          <a:miter lim="800000"/>
          <a:headEnd/>
          <a:tailEnd/>
        </a:ln>
      </xdr:spPr>
    </xdr:sp>
    <xdr:clientData/>
  </xdr:twoCellAnchor>
  <xdr:oneCellAnchor>
    <xdr:from>
      <xdr:col>2</xdr:col>
      <xdr:colOff>533400</xdr:colOff>
      <xdr:row>273</xdr:row>
      <xdr:rowOff>0</xdr:rowOff>
    </xdr:from>
    <xdr:ext cx="72575" cy="219177"/>
    <xdr:sp macro="" textlink="">
      <xdr:nvSpPr>
        <xdr:cNvPr id="17" name="Text Box 1"/>
        <xdr:cNvSpPr txBox="1">
          <a:spLocks noChangeArrowheads="1"/>
        </xdr:cNvSpPr>
      </xdr:nvSpPr>
      <xdr:spPr bwMode="auto">
        <a:xfrm>
          <a:off x="3810000" y="14488477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552450</xdr:colOff>
      <xdr:row>6</xdr:row>
      <xdr:rowOff>0</xdr:rowOff>
    </xdr:from>
    <xdr:ext cx="71441" cy="219177"/>
    <xdr:sp macro="" textlink="">
      <xdr:nvSpPr>
        <xdr:cNvPr id="2" name="Text Box 1"/>
        <xdr:cNvSpPr txBox="1">
          <a:spLocks noChangeArrowheads="1"/>
        </xdr:cNvSpPr>
      </xdr:nvSpPr>
      <xdr:spPr bwMode="auto">
        <a:xfrm>
          <a:off x="3829050" y="1495425"/>
          <a:ext cx="71441"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6</xdr:row>
      <xdr:rowOff>0</xdr:rowOff>
    </xdr:from>
    <xdr:to>
      <xdr:col>2</xdr:col>
      <xdr:colOff>609600</xdr:colOff>
      <xdr:row>6</xdr:row>
      <xdr:rowOff>171450</xdr:rowOff>
    </xdr:to>
    <xdr:sp macro="" textlink="">
      <xdr:nvSpPr>
        <xdr:cNvPr id="3" name="Text Box 2"/>
        <xdr:cNvSpPr txBox="1">
          <a:spLocks noChangeArrowheads="1"/>
        </xdr:cNvSpPr>
      </xdr:nvSpPr>
      <xdr:spPr bwMode="auto">
        <a:xfrm>
          <a:off x="3800475" y="1495425"/>
          <a:ext cx="85725" cy="171450"/>
        </a:xfrm>
        <a:prstGeom prst="rect">
          <a:avLst/>
        </a:prstGeom>
        <a:noFill/>
        <a:ln w="9525">
          <a:noFill/>
          <a:miter lim="800000"/>
          <a:headEnd/>
          <a:tailEnd/>
        </a:ln>
      </xdr:spPr>
    </xdr:sp>
    <xdr:clientData/>
  </xdr:twoCellAnchor>
  <xdr:oneCellAnchor>
    <xdr:from>
      <xdr:col>2</xdr:col>
      <xdr:colOff>552450</xdr:colOff>
      <xdr:row>6</xdr:row>
      <xdr:rowOff>0</xdr:rowOff>
    </xdr:from>
    <xdr:ext cx="71441" cy="219177"/>
    <xdr:sp macro="" textlink="">
      <xdr:nvSpPr>
        <xdr:cNvPr id="4" name="Text Box 1"/>
        <xdr:cNvSpPr txBox="1">
          <a:spLocks noChangeArrowheads="1"/>
        </xdr:cNvSpPr>
      </xdr:nvSpPr>
      <xdr:spPr bwMode="auto">
        <a:xfrm>
          <a:off x="3829050" y="1495425"/>
          <a:ext cx="71441"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oneCellAnchor>
    <xdr:from>
      <xdr:col>2</xdr:col>
      <xdr:colOff>552450</xdr:colOff>
      <xdr:row>80</xdr:row>
      <xdr:rowOff>0</xdr:rowOff>
    </xdr:from>
    <xdr:ext cx="71441" cy="219177"/>
    <xdr:sp macro="" textlink="">
      <xdr:nvSpPr>
        <xdr:cNvPr id="5" name="Text Box 1"/>
        <xdr:cNvSpPr txBox="1">
          <a:spLocks noChangeArrowheads="1"/>
        </xdr:cNvSpPr>
      </xdr:nvSpPr>
      <xdr:spPr bwMode="auto">
        <a:xfrm>
          <a:off x="3829050" y="39509700"/>
          <a:ext cx="71441"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80</xdr:row>
      <xdr:rowOff>1333500</xdr:rowOff>
    </xdr:from>
    <xdr:to>
      <xdr:col>2</xdr:col>
      <xdr:colOff>609600</xdr:colOff>
      <xdr:row>81</xdr:row>
      <xdr:rowOff>171450</xdr:rowOff>
    </xdr:to>
    <xdr:sp macro="" textlink="">
      <xdr:nvSpPr>
        <xdr:cNvPr id="6" name="Text Box 2"/>
        <xdr:cNvSpPr txBox="1">
          <a:spLocks noChangeArrowheads="1"/>
        </xdr:cNvSpPr>
      </xdr:nvSpPr>
      <xdr:spPr bwMode="auto">
        <a:xfrm>
          <a:off x="3800475" y="40309800"/>
          <a:ext cx="85725" cy="171450"/>
        </a:xfrm>
        <a:prstGeom prst="rect">
          <a:avLst/>
        </a:prstGeom>
        <a:noFill/>
        <a:ln w="9525">
          <a:noFill/>
          <a:miter lim="800000"/>
          <a:headEnd/>
          <a:tailEnd/>
        </a:ln>
      </xdr:spPr>
    </xdr:sp>
    <xdr:clientData/>
  </xdr:twoCellAnchor>
  <xdr:oneCellAnchor>
    <xdr:from>
      <xdr:col>2</xdr:col>
      <xdr:colOff>552450</xdr:colOff>
      <xdr:row>80</xdr:row>
      <xdr:rowOff>0</xdr:rowOff>
    </xdr:from>
    <xdr:ext cx="71441" cy="219177"/>
    <xdr:sp macro="" textlink="">
      <xdr:nvSpPr>
        <xdr:cNvPr id="7" name="Text Box 1"/>
        <xdr:cNvSpPr txBox="1">
          <a:spLocks noChangeArrowheads="1"/>
        </xdr:cNvSpPr>
      </xdr:nvSpPr>
      <xdr:spPr bwMode="auto">
        <a:xfrm>
          <a:off x="3829050" y="39509700"/>
          <a:ext cx="71441"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80</xdr:row>
      <xdr:rowOff>1333500</xdr:rowOff>
    </xdr:from>
    <xdr:to>
      <xdr:col>2</xdr:col>
      <xdr:colOff>609600</xdr:colOff>
      <xdr:row>81</xdr:row>
      <xdr:rowOff>171450</xdr:rowOff>
    </xdr:to>
    <xdr:sp macro="" textlink="">
      <xdr:nvSpPr>
        <xdr:cNvPr id="8" name="Text Box 2"/>
        <xdr:cNvSpPr txBox="1">
          <a:spLocks noChangeArrowheads="1"/>
        </xdr:cNvSpPr>
      </xdr:nvSpPr>
      <xdr:spPr bwMode="auto">
        <a:xfrm>
          <a:off x="3800475" y="40309800"/>
          <a:ext cx="85725" cy="171450"/>
        </a:xfrm>
        <a:prstGeom prst="rect">
          <a:avLst/>
        </a:prstGeom>
        <a:noFill/>
        <a:ln w="9525">
          <a:noFill/>
          <a:miter lim="800000"/>
          <a:headEnd/>
          <a:tailEnd/>
        </a:ln>
      </xdr:spPr>
    </xdr:sp>
    <xdr:clientData/>
  </xdr:twoCellAnchor>
  <xdr:oneCellAnchor>
    <xdr:from>
      <xdr:col>2</xdr:col>
      <xdr:colOff>552450</xdr:colOff>
      <xdr:row>97</xdr:row>
      <xdr:rowOff>0</xdr:rowOff>
    </xdr:from>
    <xdr:ext cx="71441" cy="219177"/>
    <xdr:sp macro="" textlink="">
      <xdr:nvSpPr>
        <xdr:cNvPr id="9" name="Text Box 1"/>
        <xdr:cNvSpPr txBox="1">
          <a:spLocks noChangeArrowheads="1"/>
        </xdr:cNvSpPr>
      </xdr:nvSpPr>
      <xdr:spPr bwMode="auto">
        <a:xfrm>
          <a:off x="3829050" y="54797325"/>
          <a:ext cx="71441"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97</xdr:row>
      <xdr:rowOff>0</xdr:rowOff>
    </xdr:from>
    <xdr:to>
      <xdr:col>2</xdr:col>
      <xdr:colOff>609600</xdr:colOff>
      <xdr:row>97</xdr:row>
      <xdr:rowOff>171450</xdr:rowOff>
    </xdr:to>
    <xdr:sp macro="" textlink="">
      <xdr:nvSpPr>
        <xdr:cNvPr id="10" name="Text Box 2"/>
        <xdr:cNvSpPr txBox="1">
          <a:spLocks noChangeArrowheads="1"/>
        </xdr:cNvSpPr>
      </xdr:nvSpPr>
      <xdr:spPr bwMode="auto">
        <a:xfrm>
          <a:off x="3800475" y="54797325"/>
          <a:ext cx="85725" cy="171450"/>
        </a:xfrm>
        <a:prstGeom prst="rect">
          <a:avLst/>
        </a:prstGeom>
        <a:noFill/>
        <a:ln w="9525">
          <a:noFill/>
          <a:miter lim="800000"/>
          <a:headEnd/>
          <a:tailEnd/>
        </a:ln>
      </xdr:spPr>
    </xdr:sp>
    <xdr:clientData/>
  </xdr:twoCellAnchor>
  <xdr:oneCellAnchor>
    <xdr:from>
      <xdr:col>2</xdr:col>
      <xdr:colOff>552450</xdr:colOff>
      <xdr:row>97</xdr:row>
      <xdr:rowOff>0</xdr:rowOff>
    </xdr:from>
    <xdr:ext cx="71441" cy="219177"/>
    <xdr:sp macro="" textlink="">
      <xdr:nvSpPr>
        <xdr:cNvPr id="11" name="Text Box 1"/>
        <xdr:cNvSpPr txBox="1">
          <a:spLocks noChangeArrowheads="1"/>
        </xdr:cNvSpPr>
      </xdr:nvSpPr>
      <xdr:spPr bwMode="auto">
        <a:xfrm>
          <a:off x="3829050" y="54797325"/>
          <a:ext cx="71441"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oneCellAnchor>
    <xdr:from>
      <xdr:col>2</xdr:col>
      <xdr:colOff>552450</xdr:colOff>
      <xdr:row>188</xdr:row>
      <xdr:rowOff>0</xdr:rowOff>
    </xdr:from>
    <xdr:ext cx="71441" cy="219177"/>
    <xdr:sp macro="" textlink="">
      <xdr:nvSpPr>
        <xdr:cNvPr id="12" name="Text Box 1"/>
        <xdr:cNvSpPr txBox="1">
          <a:spLocks noChangeArrowheads="1"/>
        </xdr:cNvSpPr>
      </xdr:nvSpPr>
      <xdr:spPr bwMode="auto">
        <a:xfrm>
          <a:off x="3829050" y="103993950"/>
          <a:ext cx="71441"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188</xdr:row>
      <xdr:rowOff>0</xdr:rowOff>
    </xdr:from>
    <xdr:to>
      <xdr:col>2</xdr:col>
      <xdr:colOff>609600</xdr:colOff>
      <xdr:row>188</xdr:row>
      <xdr:rowOff>171450</xdr:rowOff>
    </xdr:to>
    <xdr:sp macro="" textlink="">
      <xdr:nvSpPr>
        <xdr:cNvPr id="13" name="Text Box 2"/>
        <xdr:cNvSpPr txBox="1">
          <a:spLocks noChangeArrowheads="1"/>
        </xdr:cNvSpPr>
      </xdr:nvSpPr>
      <xdr:spPr bwMode="auto">
        <a:xfrm>
          <a:off x="3800475" y="103993950"/>
          <a:ext cx="85725" cy="171450"/>
        </a:xfrm>
        <a:prstGeom prst="rect">
          <a:avLst/>
        </a:prstGeom>
        <a:noFill/>
        <a:ln w="9525">
          <a:noFill/>
          <a:miter lim="800000"/>
          <a:headEnd/>
          <a:tailEnd/>
        </a:ln>
      </xdr:spPr>
    </xdr:sp>
    <xdr:clientData/>
  </xdr:twoCellAnchor>
  <xdr:oneCellAnchor>
    <xdr:from>
      <xdr:col>2</xdr:col>
      <xdr:colOff>552450</xdr:colOff>
      <xdr:row>188</xdr:row>
      <xdr:rowOff>0</xdr:rowOff>
    </xdr:from>
    <xdr:ext cx="71441" cy="219177"/>
    <xdr:sp macro="" textlink="">
      <xdr:nvSpPr>
        <xdr:cNvPr id="14" name="Text Box 1"/>
        <xdr:cNvSpPr txBox="1">
          <a:spLocks noChangeArrowheads="1"/>
        </xdr:cNvSpPr>
      </xdr:nvSpPr>
      <xdr:spPr bwMode="auto">
        <a:xfrm>
          <a:off x="3829050" y="103993950"/>
          <a:ext cx="71441"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oneCellAnchor>
    <xdr:from>
      <xdr:col>2</xdr:col>
      <xdr:colOff>552450</xdr:colOff>
      <xdr:row>188</xdr:row>
      <xdr:rowOff>0</xdr:rowOff>
    </xdr:from>
    <xdr:ext cx="71441" cy="219177"/>
    <xdr:sp macro="" textlink="">
      <xdr:nvSpPr>
        <xdr:cNvPr id="15" name="Text Box 1"/>
        <xdr:cNvSpPr txBox="1">
          <a:spLocks noChangeArrowheads="1"/>
        </xdr:cNvSpPr>
      </xdr:nvSpPr>
      <xdr:spPr bwMode="auto">
        <a:xfrm>
          <a:off x="3829050" y="103993950"/>
          <a:ext cx="71441"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188</xdr:row>
      <xdr:rowOff>0</xdr:rowOff>
    </xdr:from>
    <xdr:to>
      <xdr:col>2</xdr:col>
      <xdr:colOff>609600</xdr:colOff>
      <xdr:row>188</xdr:row>
      <xdr:rowOff>171450</xdr:rowOff>
    </xdr:to>
    <xdr:sp macro="" textlink="">
      <xdr:nvSpPr>
        <xdr:cNvPr id="16" name="Text Box 2"/>
        <xdr:cNvSpPr txBox="1">
          <a:spLocks noChangeArrowheads="1"/>
        </xdr:cNvSpPr>
      </xdr:nvSpPr>
      <xdr:spPr bwMode="auto">
        <a:xfrm>
          <a:off x="3800475" y="103993950"/>
          <a:ext cx="85725" cy="171450"/>
        </a:xfrm>
        <a:prstGeom prst="rect">
          <a:avLst/>
        </a:prstGeom>
        <a:noFill/>
        <a:ln w="9525">
          <a:noFill/>
          <a:miter lim="800000"/>
          <a:headEnd/>
          <a:tailEnd/>
        </a:ln>
      </xdr:spPr>
    </xdr:sp>
    <xdr:clientData/>
  </xdr:twoCellAnchor>
  <xdr:oneCellAnchor>
    <xdr:from>
      <xdr:col>2</xdr:col>
      <xdr:colOff>552450</xdr:colOff>
      <xdr:row>188</xdr:row>
      <xdr:rowOff>0</xdr:rowOff>
    </xdr:from>
    <xdr:ext cx="71441" cy="219177"/>
    <xdr:sp macro="" textlink="">
      <xdr:nvSpPr>
        <xdr:cNvPr id="17" name="Text Box 1"/>
        <xdr:cNvSpPr txBox="1">
          <a:spLocks noChangeArrowheads="1"/>
        </xdr:cNvSpPr>
      </xdr:nvSpPr>
      <xdr:spPr bwMode="auto">
        <a:xfrm>
          <a:off x="3829050" y="103993950"/>
          <a:ext cx="71441"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533400</xdr:colOff>
      <xdr:row>6</xdr:row>
      <xdr:rowOff>0</xdr:rowOff>
    </xdr:from>
    <xdr:ext cx="72575" cy="219177"/>
    <xdr:sp macro="" textlink="">
      <xdr:nvSpPr>
        <xdr:cNvPr id="2" name="Text Box 1"/>
        <xdr:cNvSpPr txBox="1">
          <a:spLocks noChangeArrowheads="1"/>
        </xdr:cNvSpPr>
      </xdr:nvSpPr>
      <xdr:spPr bwMode="auto">
        <a:xfrm>
          <a:off x="3810000" y="149542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6</xdr:row>
      <xdr:rowOff>0</xdr:rowOff>
    </xdr:from>
    <xdr:to>
      <xdr:col>2</xdr:col>
      <xdr:colOff>609600</xdr:colOff>
      <xdr:row>6</xdr:row>
      <xdr:rowOff>171450</xdr:rowOff>
    </xdr:to>
    <xdr:sp macro="" textlink="">
      <xdr:nvSpPr>
        <xdr:cNvPr id="3" name="Text Box 2"/>
        <xdr:cNvSpPr txBox="1">
          <a:spLocks noChangeArrowheads="1"/>
        </xdr:cNvSpPr>
      </xdr:nvSpPr>
      <xdr:spPr bwMode="auto">
        <a:xfrm>
          <a:off x="3800475" y="1495425"/>
          <a:ext cx="85725" cy="171450"/>
        </a:xfrm>
        <a:prstGeom prst="rect">
          <a:avLst/>
        </a:prstGeom>
        <a:noFill/>
        <a:ln w="9525">
          <a:noFill/>
          <a:miter lim="800000"/>
          <a:headEnd/>
          <a:tailEnd/>
        </a:ln>
      </xdr:spPr>
    </xdr:sp>
    <xdr:clientData/>
  </xdr:twoCellAnchor>
  <xdr:oneCellAnchor>
    <xdr:from>
      <xdr:col>2</xdr:col>
      <xdr:colOff>533400</xdr:colOff>
      <xdr:row>6</xdr:row>
      <xdr:rowOff>0</xdr:rowOff>
    </xdr:from>
    <xdr:ext cx="72575" cy="219177"/>
    <xdr:sp macro="" textlink="">
      <xdr:nvSpPr>
        <xdr:cNvPr id="4" name="Text Box 1"/>
        <xdr:cNvSpPr txBox="1">
          <a:spLocks noChangeArrowheads="1"/>
        </xdr:cNvSpPr>
      </xdr:nvSpPr>
      <xdr:spPr bwMode="auto">
        <a:xfrm>
          <a:off x="3810000" y="149542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oneCellAnchor>
    <xdr:from>
      <xdr:col>2</xdr:col>
      <xdr:colOff>533400</xdr:colOff>
      <xdr:row>74</xdr:row>
      <xdr:rowOff>0</xdr:rowOff>
    </xdr:from>
    <xdr:ext cx="72575" cy="219177"/>
    <xdr:sp macro="" textlink="">
      <xdr:nvSpPr>
        <xdr:cNvPr id="5" name="Text Box 1"/>
        <xdr:cNvSpPr txBox="1">
          <a:spLocks noChangeArrowheads="1"/>
        </xdr:cNvSpPr>
      </xdr:nvSpPr>
      <xdr:spPr bwMode="auto">
        <a:xfrm>
          <a:off x="3810000" y="31946850"/>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74</xdr:row>
      <xdr:rowOff>1333500</xdr:rowOff>
    </xdr:from>
    <xdr:to>
      <xdr:col>2</xdr:col>
      <xdr:colOff>609600</xdr:colOff>
      <xdr:row>75</xdr:row>
      <xdr:rowOff>171450</xdr:rowOff>
    </xdr:to>
    <xdr:sp macro="" textlink="">
      <xdr:nvSpPr>
        <xdr:cNvPr id="6" name="Text Box 2"/>
        <xdr:cNvSpPr txBox="1">
          <a:spLocks noChangeArrowheads="1"/>
        </xdr:cNvSpPr>
      </xdr:nvSpPr>
      <xdr:spPr bwMode="auto">
        <a:xfrm>
          <a:off x="3800475" y="32746950"/>
          <a:ext cx="85725" cy="171450"/>
        </a:xfrm>
        <a:prstGeom prst="rect">
          <a:avLst/>
        </a:prstGeom>
        <a:noFill/>
        <a:ln w="9525">
          <a:noFill/>
          <a:miter lim="800000"/>
          <a:headEnd/>
          <a:tailEnd/>
        </a:ln>
      </xdr:spPr>
    </xdr:sp>
    <xdr:clientData/>
  </xdr:twoCellAnchor>
  <xdr:oneCellAnchor>
    <xdr:from>
      <xdr:col>2</xdr:col>
      <xdr:colOff>533400</xdr:colOff>
      <xdr:row>74</xdr:row>
      <xdr:rowOff>0</xdr:rowOff>
    </xdr:from>
    <xdr:ext cx="72575" cy="219177"/>
    <xdr:sp macro="" textlink="">
      <xdr:nvSpPr>
        <xdr:cNvPr id="7" name="Text Box 1"/>
        <xdr:cNvSpPr txBox="1">
          <a:spLocks noChangeArrowheads="1"/>
        </xdr:cNvSpPr>
      </xdr:nvSpPr>
      <xdr:spPr bwMode="auto">
        <a:xfrm>
          <a:off x="3810000" y="31946850"/>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74</xdr:row>
      <xdr:rowOff>1333500</xdr:rowOff>
    </xdr:from>
    <xdr:to>
      <xdr:col>2</xdr:col>
      <xdr:colOff>609600</xdr:colOff>
      <xdr:row>75</xdr:row>
      <xdr:rowOff>171450</xdr:rowOff>
    </xdr:to>
    <xdr:sp macro="" textlink="">
      <xdr:nvSpPr>
        <xdr:cNvPr id="8" name="Text Box 2"/>
        <xdr:cNvSpPr txBox="1">
          <a:spLocks noChangeArrowheads="1"/>
        </xdr:cNvSpPr>
      </xdr:nvSpPr>
      <xdr:spPr bwMode="auto">
        <a:xfrm>
          <a:off x="3800475" y="32746950"/>
          <a:ext cx="85725" cy="171450"/>
        </a:xfrm>
        <a:prstGeom prst="rect">
          <a:avLst/>
        </a:prstGeom>
        <a:noFill/>
        <a:ln w="9525">
          <a:noFill/>
          <a:miter lim="800000"/>
          <a:headEnd/>
          <a:tailEnd/>
        </a:ln>
      </xdr:spPr>
    </xdr:sp>
    <xdr:clientData/>
  </xdr:twoCellAnchor>
  <xdr:oneCellAnchor>
    <xdr:from>
      <xdr:col>2</xdr:col>
      <xdr:colOff>533400</xdr:colOff>
      <xdr:row>91</xdr:row>
      <xdr:rowOff>0</xdr:rowOff>
    </xdr:from>
    <xdr:ext cx="72575" cy="219177"/>
    <xdr:sp macro="" textlink="">
      <xdr:nvSpPr>
        <xdr:cNvPr id="9" name="Text Box 1"/>
        <xdr:cNvSpPr txBox="1">
          <a:spLocks noChangeArrowheads="1"/>
        </xdr:cNvSpPr>
      </xdr:nvSpPr>
      <xdr:spPr bwMode="auto">
        <a:xfrm>
          <a:off x="3810000" y="4727257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91</xdr:row>
      <xdr:rowOff>0</xdr:rowOff>
    </xdr:from>
    <xdr:to>
      <xdr:col>2</xdr:col>
      <xdr:colOff>609600</xdr:colOff>
      <xdr:row>91</xdr:row>
      <xdr:rowOff>171450</xdr:rowOff>
    </xdr:to>
    <xdr:sp macro="" textlink="">
      <xdr:nvSpPr>
        <xdr:cNvPr id="10" name="Text Box 2"/>
        <xdr:cNvSpPr txBox="1">
          <a:spLocks noChangeArrowheads="1"/>
        </xdr:cNvSpPr>
      </xdr:nvSpPr>
      <xdr:spPr bwMode="auto">
        <a:xfrm>
          <a:off x="3800475" y="47272575"/>
          <a:ext cx="85725" cy="171450"/>
        </a:xfrm>
        <a:prstGeom prst="rect">
          <a:avLst/>
        </a:prstGeom>
        <a:noFill/>
        <a:ln w="9525">
          <a:noFill/>
          <a:miter lim="800000"/>
          <a:headEnd/>
          <a:tailEnd/>
        </a:ln>
      </xdr:spPr>
    </xdr:sp>
    <xdr:clientData/>
  </xdr:twoCellAnchor>
  <xdr:oneCellAnchor>
    <xdr:from>
      <xdr:col>2</xdr:col>
      <xdr:colOff>533400</xdr:colOff>
      <xdr:row>91</xdr:row>
      <xdr:rowOff>0</xdr:rowOff>
    </xdr:from>
    <xdr:ext cx="72575" cy="219177"/>
    <xdr:sp macro="" textlink="">
      <xdr:nvSpPr>
        <xdr:cNvPr id="11" name="Text Box 1"/>
        <xdr:cNvSpPr txBox="1">
          <a:spLocks noChangeArrowheads="1"/>
        </xdr:cNvSpPr>
      </xdr:nvSpPr>
      <xdr:spPr bwMode="auto">
        <a:xfrm>
          <a:off x="3810000" y="4727257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oneCellAnchor>
    <xdr:from>
      <xdr:col>2</xdr:col>
      <xdr:colOff>533400</xdr:colOff>
      <xdr:row>182</xdr:row>
      <xdr:rowOff>0</xdr:rowOff>
    </xdr:from>
    <xdr:ext cx="72575" cy="219177"/>
    <xdr:sp macro="" textlink="">
      <xdr:nvSpPr>
        <xdr:cNvPr id="12" name="Text Box 1"/>
        <xdr:cNvSpPr txBox="1">
          <a:spLocks noChangeArrowheads="1"/>
        </xdr:cNvSpPr>
      </xdr:nvSpPr>
      <xdr:spPr bwMode="auto">
        <a:xfrm>
          <a:off x="3810000" y="9741217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182</xdr:row>
      <xdr:rowOff>0</xdr:rowOff>
    </xdr:from>
    <xdr:to>
      <xdr:col>2</xdr:col>
      <xdr:colOff>609600</xdr:colOff>
      <xdr:row>182</xdr:row>
      <xdr:rowOff>171450</xdr:rowOff>
    </xdr:to>
    <xdr:sp macro="" textlink="">
      <xdr:nvSpPr>
        <xdr:cNvPr id="13" name="Text Box 2"/>
        <xdr:cNvSpPr txBox="1">
          <a:spLocks noChangeArrowheads="1"/>
        </xdr:cNvSpPr>
      </xdr:nvSpPr>
      <xdr:spPr bwMode="auto">
        <a:xfrm>
          <a:off x="3800475" y="97412175"/>
          <a:ext cx="85725" cy="171450"/>
        </a:xfrm>
        <a:prstGeom prst="rect">
          <a:avLst/>
        </a:prstGeom>
        <a:noFill/>
        <a:ln w="9525">
          <a:noFill/>
          <a:miter lim="800000"/>
          <a:headEnd/>
          <a:tailEnd/>
        </a:ln>
      </xdr:spPr>
    </xdr:sp>
    <xdr:clientData/>
  </xdr:twoCellAnchor>
  <xdr:oneCellAnchor>
    <xdr:from>
      <xdr:col>2</xdr:col>
      <xdr:colOff>533400</xdr:colOff>
      <xdr:row>182</xdr:row>
      <xdr:rowOff>0</xdr:rowOff>
    </xdr:from>
    <xdr:ext cx="72575" cy="219177"/>
    <xdr:sp macro="" textlink="">
      <xdr:nvSpPr>
        <xdr:cNvPr id="14" name="Text Box 1"/>
        <xdr:cNvSpPr txBox="1">
          <a:spLocks noChangeArrowheads="1"/>
        </xdr:cNvSpPr>
      </xdr:nvSpPr>
      <xdr:spPr bwMode="auto">
        <a:xfrm>
          <a:off x="3810000" y="97412175"/>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oneCellAnchor>
    <xdr:from>
      <xdr:col>2</xdr:col>
      <xdr:colOff>533400</xdr:colOff>
      <xdr:row>273</xdr:row>
      <xdr:rowOff>0</xdr:rowOff>
    </xdr:from>
    <xdr:ext cx="72575" cy="219177"/>
    <xdr:sp macro="" textlink="">
      <xdr:nvSpPr>
        <xdr:cNvPr id="15" name="Text Box 1"/>
        <xdr:cNvSpPr txBox="1">
          <a:spLocks noChangeArrowheads="1"/>
        </xdr:cNvSpPr>
      </xdr:nvSpPr>
      <xdr:spPr bwMode="auto">
        <a:xfrm>
          <a:off x="3810000" y="147504150"/>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twoCellAnchor editAs="oneCell">
    <xdr:from>
      <xdr:col>2</xdr:col>
      <xdr:colOff>523875</xdr:colOff>
      <xdr:row>273</xdr:row>
      <xdr:rowOff>0</xdr:rowOff>
    </xdr:from>
    <xdr:to>
      <xdr:col>2</xdr:col>
      <xdr:colOff>609600</xdr:colOff>
      <xdr:row>273</xdr:row>
      <xdr:rowOff>171450</xdr:rowOff>
    </xdr:to>
    <xdr:sp macro="" textlink="">
      <xdr:nvSpPr>
        <xdr:cNvPr id="16" name="Text Box 2"/>
        <xdr:cNvSpPr txBox="1">
          <a:spLocks noChangeArrowheads="1"/>
        </xdr:cNvSpPr>
      </xdr:nvSpPr>
      <xdr:spPr bwMode="auto">
        <a:xfrm>
          <a:off x="3800475" y="147504150"/>
          <a:ext cx="85725" cy="171450"/>
        </a:xfrm>
        <a:prstGeom prst="rect">
          <a:avLst/>
        </a:prstGeom>
        <a:noFill/>
        <a:ln w="9525">
          <a:noFill/>
          <a:miter lim="800000"/>
          <a:headEnd/>
          <a:tailEnd/>
        </a:ln>
      </xdr:spPr>
    </xdr:sp>
    <xdr:clientData/>
  </xdr:twoCellAnchor>
  <xdr:oneCellAnchor>
    <xdr:from>
      <xdr:col>2</xdr:col>
      <xdr:colOff>533400</xdr:colOff>
      <xdr:row>273</xdr:row>
      <xdr:rowOff>0</xdr:rowOff>
    </xdr:from>
    <xdr:ext cx="72575" cy="219177"/>
    <xdr:sp macro="" textlink="">
      <xdr:nvSpPr>
        <xdr:cNvPr id="17" name="Text Box 1"/>
        <xdr:cNvSpPr txBox="1">
          <a:spLocks noChangeArrowheads="1"/>
        </xdr:cNvSpPr>
      </xdr:nvSpPr>
      <xdr:spPr bwMode="auto">
        <a:xfrm>
          <a:off x="3810000" y="147504150"/>
          <a:ext cx="72575" cy="219177"/>
        </a:xfrm>
        <a:prstGeom prst="rect">
          <a:avLst/>
        </a:prstGeom>
        <a:noFill/>
        <a:ln w="9525">
          <a:noFill/>
          <a:miter lim="800000"/>
          <a:headEnd/>
          <a:tailEnd/>
        </a:ln>
      </xdr:spPr>
      <xdr:txBody>
        <a:bodyPr wrap="none" lIns="18288" tIns="22860" rIns="0" bIns="0" anchor="t" upright="1">
          <a:spAutoFit/>
        </a:bodyPr>
        <a:lstStyle/>
        <a:p>
          <a:pPr algn="l" rtl="1">
            <a:defRPr sz="1000"/>
          </a:pPr>
          <a:r>
            <a:rPr lang="en-US" sz="1200" b="0" i="0" strike="noStrike">
              <a:solidFill>
                <a:srgbClr val="000000"/>
              </a:solidFill>
              <a:latin typeface="Arial"/>
              <a:cs typeface="Aria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L91"/>
  <sheetViews>
    <sheetView view="pageBreakPreview" zoomScale="70" zoomScaleSheetLayoutView="70" workbookViewId="0">
      <selection activeCell="F6" sqref="F6"/>
    </sheetView>
  </sheetViews>
  <sheetFormatPr defaultRowHeight="15.75"/>
  <cols>
    <col min="1" max="1" width="9.42578125" style="7" customWidth="1"/>
    <col min="2" max="2" width="92.85546875" style="6" customWidth="1"/>
    <col min="3" max="3" width="11.5703125" style="7" customWidth="1"/>
    <col min="4" max="4" width="8.42578125" style="7" customWidth="1"/>
    <col min="5" max="5" width="10.5703125" style="7" customWidth="1"/>
    <col min="6" max="6" width="32.140625" style="6" customWidth="1"/>
    <col min="7" max="7" width="11.140625" style="7" customWidth="1"/>
    <col min="8" max="8" width="11.7109375" style="7" customWidth="1"/>
    <col min="9" max="9" width="15.7109375" style="6" customWidth="1"/>
    <col min="10" max="10" width="16.140625" style="6" customWidth="1"/>
    <col min="11" max="11" width="17.42578125" style="6" customWidth="1"/>
    <col min="12" max="12" width="25" style="6" customWidth="1"/>
    <col min="13" max="13" width="9.7109375" style="6" bestFit="1" customWidth="1"/>
    <col min="14" max="14" width="14.5703125" style="6" bestFit="1" customWidth="1"/>
    <col min="15" max="16384" width="9.140625" style="6"/>
  </cols>
  <sheetData>
    <row r="1" spans="1:11" ht="21.75" customHeight="1">
      <c r="A1" s="175" t="s">
        <v>111</v>
      </c>
      <c r="B1" s="175"/>
      <c r="C1" s="175"/>
      <c r="D1" s="175"/>
      <c r="E1" s="175"/>
      <c r="F1" s="176" t="s">
        <v>106</v>
      </c>
      <c r="G1" s="176"/>
      <c r="H1" s="176"/>
    </row>
    <row r="2" spans="1:11" ht="31.5" customHeight="1">
      <c r="A2" s="176" t="s">
        <v>110</v>
      </c>
      <c r="B2" s="176"/>
      <c r="C2" s="176"/>
      <c r="D2" s="176"/>
      <c r="E2" s="176"/>
      <c r="F2" s="176" t="s">
        <v>105</v>
      </c>
      <c r="G2" s="176"/>
      <c r="H2" s="176"/>
    </row>
    <row r="3" spans="1:11" ht="21.75" customHeight="1">
      <c r="A3" s="176"/>
      <c r="B3" s="176"/>
      <c r="C3" s="176"/>
      <c r="D3" s="176"/>
      <c r="E3" s="176"/>
      <c r="F3" s="176" t="s">
        <v>16</v>
      </c>
      <c r="G3" s="176"/>
      <c r="H3" s="176"/>
      <c r="I3" s="6" t="s">
        <v>15</v>
      </c>
    </row>
    <row r="4" spans="1:11" s="16" customFormat="1">
      <c r="A4" s="175" t="s">
        <v>0</v>
      </c>
      <c r="B4" s="176" t="s">
        <v>1</v>
      </c>
      <c r="C4" s="175" t="s">
        <v>2</v>
      </c>
      <c r="D4" s="175"/>
      <c r="E4" s="175" t="s">
        <v>3</v>
      </c>
      <c r="F4" s="175"/>
      <c r="G4" s="175" t="s">
        <v>4</v>
      </c>
      <c r="H4" s="175" t="s">
        <v>5</v>
      </c>
    </row>
    <row r="5" spans="1:11" s="16" customFormat="1">
      <c r="A5" s="175"/>
      <c r="B5" s="176"/>
      <c r="C5" s="175"/>
      <c r="D5" s="175"/>
      <c r="E5" s="27" t="s">
        <v>6</v>
      </c>
      <c r="F5" s="27" t="s">
        <v>7</v>
      </c>
      <c r="G5" s="175"/>
      <c r="H5" s="175"/>
    </row>
    <row r="6" spans="1:11" ht="173.25" customHeight="1">
      <c r="A6" s="12">
        <v>1</v>
      </c>
      <c r="B6" s="17" t="s">
        <v>27</v>
      </c>
      <c r="C6" s="12">
        <v>87.4</v>
      </c>
      <c r="D6" s="12" t="s">
        <v>20</v>
      </c>
      <c r="E6" s="12"/>
      <c r="F6" s="5"/>
      <c r="G6" s="12" t="s">
        <v>8</v>
      </c>
      <c r="H6" s="12"/>
    </row>
    <row r="7" spans="1:11" ht="83.25" customHeight="1">
      <c r="A7" s="12">
        <v>2</v>
      </c>
      <c r="B7" s="5" t="s">
        <v>63</v>
      </c>
      <c r="C7" s="12">
        <v>6.94</v>
      </c>
      <c r="D7" s="12" t="s">
        <v>20</v>
      </c>
      <c r="E7" s="12"/>
      <c r="F7" s="5"/>
      <c r="G7" s="12" t="s">
        <v>8</v>
      </c>
      <c r="H7" s="12"/>
    </row>
    <row r="8" spans="1:11" s="2" customFormat="1" ht="99" customHeight="1">
      <c r="A8" s="12">
        <v>3</v>
      </c>
      <c r="B8" s="17" t="s">
        <v>30</v>
      </c>
      <c r="C8" s="12">
        <v>13.39</v>
      </c>
      <c r="D8" s="12" t="s">
        <v>20</v>
      </c>
      <c r="E8" s="12"/>
      <c r="F8" s="5"/>
      <c r="G8" s="12" t="s">
        <v>8</v>
      </c>
      <c r="H8" s="12"/>
      <c r="J8" s="6"/>
      <c r="K8" s="6"/>
    </row>
    <row r="9" spans="1:11" ht="54" customHeight="1">
      <c r="A9" s="12">
        <v>4</v>
      </c>
      <c r="B9" s="5" t="s">
        <v>31</v>
      </c>
      <c r="C9" s="12">
        <v>3.08</v>
      </c>
      <c r="D9" s="12" t="s">
        <v>20</v>
      </c>
      <c r="E9" s="12"/>
      <c r="F9" s="5"/>
      <c r="G9" s="12" t="s">
        <v>8</v>
      </c>
      <c r="H9" s="12"/>
    </row>
    <row r="10" spans="1:11" ht="48.75" customHeight="1">
      <c r="A10" s="12">
        <v>5</v>
      </c>
      <c r="B10" s="5" t="s">
        <v>32</v>
      </c>
      <c r="C10" s="12">
        <v>4.32</v>
      </c>
      <c r="D10" s="12" t="s">
        <v>19</v>
      </c>
      <c r="E10" s="12"/>
      <c r="F10" s="5"/>
      <c r="G10" s="12" t="s">
        <v>10</v>
      </c>
      <c r="H10" s="12"/>
    </row>
    <row r="11" spans="1:11" s="31" customFormat="1" ht="63" customHeight="1">
      <c r="A11" s="12">
        <v>6</v>
      </c>
      <c r="B11" s="38" t="s">
        <v>70</v>
      </c>
      <c r="C11" s="12">
        <v>0.05</v>
      </c>
      <c r="D11" s="12" t="s">
        <v>20</v>
      </c>
      <c r="E11" s="12"/>
      <c r="F11" s="5"/>
      <c r="G11" s="12" t="s">
        <v>8</v>
      </c>
      <c r="H11" s="12"/>
      <c r="I11" s="6">
        <v>65715.600000000006</v>
      </c>
    </row>
    <row r="12" spans="1:11" s="31" customFormat="1" ht="88.5" customHeight="1">
      <c r="A12" s="12">
        <v>7</v>
      </c>
      <c r="B12" s="5" t="s">
        <v>71</v>
      </c>
      <c r="C12" s="12">
        <v>10</v>
      </c>
      <c r="D12" s="5" t="s">
        <v>50</v>
      </c>
      <c r="E12" s="12"/>
      <c r="F12" s="5"/>
      <c r="G12" s="5" t="s">
        <v>11</v>
      </c>
      <c r="H12" s="12"/>
    </row>
    <row r="13" spans="1:11" ht="94.5" customHeight="1">
      <c r="A13" s="12">
        <v>8</v>
      </c>
      <c r="B13" s="5" t="s">
        <v>36</v>
      </c>
      <c r="C13" s="20"/>
      <c r="D13" s="27"/>
      <c r="E13" s="12"/>
      <c r="F13" s="5"/>
      <c r="G13" s="12"/>
      <c r="H13" s="12"/>
    </row>
    <row r="14" spans="1:11" ht="68.25" customHeight="1">
      <c r="A14" s="10" t="s">
        <v>64</v>
      </c>
      <c r="B14" s="5" t="s">
        <v>39</v>
      </c>
      <c r="C14" s="20">
        <v>369.88</v>
      </c>
      <c r="D14" s="12" t="s">
        <v>19</v>
      </c>
      <c r="E14" s="12"/>
      <c r="F14" s="5"/>
      <c r="G14" s="12" t="s">
        <v>10</v>
      </c>
      <c r="H14" s="12"/>
    </row>
    <row r="15" spans="1:11" ht="51.75" customHeight="1">
      <c r="A15" s="12" t="s">
        <v>65</v>
      </c>
      <c r="B15" s="5" t="s">
        <v>38</v>
      </c>
      <c r="C15" s="12">
        <v>11.88</v>
      </c>
      <c r="D15" s="12" t="s">
        <v>19</v>
      </c>
      <c r="E15" s="12"/>
      <c r="F15" s="5"/>
      <c r="G15" s="12" t="s">
        <v>10</v>
      </c>
      <c r="H15" s="12"/>
    </row>
    <row r="16" spans="1:11" ht="51.75" customHeight="1">
      <c r="A16" s="12" t="s">
        <v>66</v>
      </c>
      <c r="B16" s="5" t="s">
        <v>67</v>
      </c>
      <c r="C16" s="12">
        <v>23.6</v>
      </c>
      <c r="D16" s="12" t="s">
        <v>21</v>
      </c>
      <c r="E16" s="12"/>
      <c r="F16" s="5"/>
      <c r="G16" s="12" t="s">
        <v>21</v>
      </c>
      <c r="H16" s="12"/>
    </row>
    <row r="17" spans="1:11" ht="53.25" customHeight="1">
      <c r="A17" s="12">
        <v>9</v>
      </c>
      <c r="B17" s="5" t="s">
        <v>69</v>
      </c>
      <c r="C17" s="12"/>
      <c r="D17" s="12"/>
      <c r="E17" s="12"/>
      <c r="F17" s="5"/>
      <c r="G17" s="12"/>
      <c r="H17" s="12"/>
    </row>
    <row r="18" spans="1:11" ht="72" customHeight="1">
      <c r="A18" s="12" t="s">
        <v>64</v>
      </c>
      <c r="B18" s="5" t="s">
        <v>29</v>
      </c>
      <c r="C18" s="12">
        <v>1.76</v>
      </c>
      <c r="D18" s="12" t="s">
        <v>20</v>
      </c>
      <c r="E18" s="12"/>
      <c r="F18" s="5"/>
      <c r="G18" s="12" t="s">
        <v>8</v>
      </c>
      <c r="H18" s="12"/>
    </row>
    <row r="19" spans="1:11" ht="69.75" customHeight="1">
      <c r="A19" s="12" t="s">
        <v>68</v>
      </c>
      <c r="B19" s="5" t="s">
        <v>37</v>
      </c>
      <c r="C19" s="10">
        <v>0.15</v>
      </c>
      <c r="D19" s="12" t="s">
        <v>20</v>
      </c>
      <c r="E19" s="12"/>
      <c r="F19" s="5"/>
      <c r="G19" s="12" t="s">
        <v>8</v>
      </c>
      <c r="H19" s="12"/>
    </row>
    <row r="20" spans="1:11" s="31" customFormat="1" ht="101.25" customHeight="1">
      <c r="A20" s="12">
        <v>10</v>
      </c>
      <c r="B20" s="5" t="s">
        <v>92</v>
      </c>
      <c r="C20" s="12">
        <v>41.76</v>
      </c>
      <c r="D20" s="5" t="s">
        <v>72</v>
      </c>
      <c r="E20" s="12"/>
      <c r="F20" s="5"/>
      <c r="G20" s="5" t="s">
        <v>10</v>
      </c>
      <c r="H20" s="12"/>
    </row>
    <row r="21" spans="1:11" s="31" customFormat="1" ht="51" customHeight="1">
      <c r="A21" s="12" t="s">
        <v>64</v>
      </c>
      <c r="B21" s="5" t="s">
        <v>101</v>
      </c>
      <c r="C21" s="12">
        <v>5.16</v>
      </c>
      <c r="D21" s="5" t="s">
        <v>72</v>
      </c>
      <c r="E21" s="12"/>
      <c r="F21" s="5"/>
      <c r="G21" s="5" t="s">
        <v>10</v>
      </c>
      <c r="H21" s="12"/>
    </row>
    <row r="22" spans="1:11" s="31" customFormat="1" ht="101.25" customHeight="1">
      <c r="A22" s="12" t="s">
        <v>103</v>
      </c>
      <c r="B22" s="5" t="s">
        <v>102</v>
      </c>
      <c r="C22" s="12">
        <v>26.85</v>
      </c>
      <c r="D22" s="5" t="s">
        <v>72</v>
      </c>
      <c r="E22" s="12"/>
      <c r="F22" s="5"/>
      <c r="G22" s="5" t="s">
        <v>10</v>
      </c>
      <c r="H22" s="12"/>
    </row>
    <row r="23" spans="1:11" ht="71.25" customHeight="1">
      <c r="A23" s="12">
        <v>11</v>
      </c>
      <c r="B23" s="5" t="s">
        <v>40</v>
      </c>
      <c r="C23" s="10">
        <v>4994.2</v>
      </c>
      <c r="D23" s="12" t="s">
        <v>17</v>
      </c>
      <c r="E23" s="12"/>
      <c r="F23" s="5"/>
      <c r="G23" s="12" t="s">
        <v>9</v>
      </c>
      <c r="H23" s="12"/>
    </row>
    <row r="24" spans="1:11" s="2" customFormat="1" ht="100.5" customHeight="1">
      <c r="A24" s="12">
        <v>12</v>
      </c>
      <c r="B24" s="5" t="s">
        <v>48</v>
      </c>
      <c r="C24" s="12">
        <v>1.69</v>
      </c>
      <c r="D24" s="12" t="s">
        <v>19</v>
      </c>
      <c r="E24" s="12"/>
      <c r="F24" s="5"/>
      <c r="G24" s="12" t="s">
        <v>10</v>
      </c>
      <c r="H24" s="12"/>
      <c r="J24" s="6"/>
      <c r="K24" s="6"/>
    </row>
    <row r="25" spans="1:11" ht="43.5" customHeight="1">
      <c r="A25" s="12">
        <v>13</v>
      </c>
      <c r="B25" s="21" t="s">
        <v>41</v>
      </c>
      <c r="C25" s="12">
        <v>0.27</v>
      </c>
      <c r="D25" s="12" t="s">
        <v>20</v>
      </c>
      <c r="E25" s="12"/>
      <c r="F25" s="5"/>
      <c r="G25" s="12" t="s">
        <v>24</v>
      </c>
      <c r="H25" s="12"/>
    </row>
    <row r="26" spans="1:11" s="2" customFormat="1" ht="81.75" customHeight="1">
      <c r="A26" s="12">
        <v>14</v>
      </c>
      <c r="B26" s="5" t="s">
        <v>42</v>
      </c>
      <c r="C26" s="12">
        <v>4.25</v>
      </c>
      <c r="D26" s="12" t="s">
        <v>17</v>
      </c>
      <c r="E26" s="12"/>
      <c r="F26" s="5"/>
      <c r="G26" s="12" t="s">
        <v>104</v>
      </c>
      <c r="H26" s="12"/>
      <c r="J26" s="6"/>
      <c r="K26" s="6"/>
    </row>
    <row r="27" spans="1:11" ht="87.75" customHeight="1">
      <c r="A27" s="12">
        <v>15</v>
      </c>
      <c r="B27" s="5" t="s">
        <v>73</v>
      </c>
      <c r="C27" s="10">
        <v>1.8</v>
      </c>
      <c r="D27" s="12" t="s">
        <v>19</v>
      </c>
      <c r="E27" s="12"/>
      <c r="F27" s="5"/>
      <c r="G27" s="12" t="s">
        <v>10</v>
      </c>
      <c r="H27" s="12"/>
    </row>
    <row r="28" spans="1:11" s="42" customFormat="1" ht="71.25" customHeight="1">
      <c r="A28" s="12">
        <v>16</v>
      </c>
      <c r="B28" s="18" t="s">
        <v>74</v>
      </c>
      <c r="C28" s="40">
        <v>1</v>
      </c>
      <c r="D28" s="41" t="s">
        <v>22</v>
      </c>
      <c r="E28" s="12"/>
      <c r="F28" s="39"/>
      <c r="G28" s="39" t="s">
        <v>11</v>
      </c>
      <c r="H28" s="12"/>
    </row>
    <row r="29" spans="1:11" ht="71.25" customHeight="1">
      <c r="A29" s="12">
        <v>17</v>
      </c>
      <c r="B29" s="5" t="s">
        <v>93</v>
      </c>
      <c r="C29" s="10">
        <v>9.65</v>
      </c>
      <c r="D29" s="12" t="s">
        <v>19</v>
      </c>
      <c r="E29" s="12"/>
      <c r="F29" s="5"/>
      <c r="G29" s="12" t="s">
        <v>10</v>
      </c>
      <c r="H29" s="12"/>
    </row>
    <row r="30" spans="1:11" s="36" customFormat="1" ht="68.25" customHeight="1">
      <c r="A30" s="12">
        <v>18</v>
      </c>
      <c r="B30" s="38" t="s">
        <v>75</v>
      </c>
      <c r="C30" s="12">
        <v>5.16</v>
      </c>
      <c r="D30" s="12" t="s">
        <v>19</v>
      </c>
      <c r="E30" s="12"/>
      <c r="F30" s="5"/>
      <c r="G30" s="35" t="s">
        <v>10</v>
      </c>
      <c r="H30" s="12"/>
      <c r="I30" s="2"/>
      <c r="J30" s="31"/>
    </row>
    <row r="31" spans="1:11" s="44" customFormat="1" ht="124.5" customHeight="1">
      <c r="A31" s="11">
        <v>19</v>
      </c>
      <c r="B31" s="43" t="s">
        <v>76</v>
      </c>
      <c r="C31" s="11">
        <v>16.73</v>
      </c>
      <c r="D31" s="11" t="s">
        <v>19</v>
      </c>
      <c r="E31" s="12"/>
      <c r="F31" s="5"/>
      <c r="G31" s="37" t="s">
        <v>10</v>
      </c>
      <c r="H31" s="12"/>
      <c r="I31" s="2"/>
      <c r="J31" s="31"/>
      <c r="K31" s="36"/>
    </row>
    <row r="32" spans="1:11" s="36" customFormat="1" ht="77.25" customHeight="1">
      <c r="A32" s="12">
        <v>20</v>
      </c>
      <c r="B32" s="38" t="s">
        <v>77</v>
      </c>
      <c r="C32" s="12">
        <v>4.22</v>
      </c>
      <c r="D32" s="12" t="s">
        <v>19</v>
      </c>
      <c r="E32" s="12"/>
      <c r="F32" s="5"/>
      <c r="G32" s="35" t="s">
        <v>10</v>
      </c>
      <c r="H32" s="12"/>
      <c r="I32" s="2"/>
      <c r="J32" s="31"/>
    </row>
    <row r="33" spans="1:11" s="36" customFormat="1" ht="84" customHeight="1">
      <c r="A33" s="12">
        <v>21</v>
      </c>
      <c r="B33" s="38" t="s">
        <v>78</v>
      </c>
      <c r="C33" s="12">
        <v>4.22</v>
      </c>
      <c r="D33" s="12" t="s">
        <v>19</v>
      </c>
      <c r="E33" s="12"/>
      <c r="F33" s="5"/>
      <c r="G33" s="35" t="s">
        <v>10</v>
      </c>
      <c r="H33" s="12"/>
      <c r="I33" s="2">
        <v>77</v>
      </c>
      <c r="J33" s="31"/>
    </row>
    <row r="34" spans="1:11" s="36" customFormat="1" ht="77.25" customHeight="1">
      <c r="A34" s="12">
        <v>22</v>
      </c>
      <c r="B34" s="50" t="s">
        <v>112</v>
      </c>
      <c r="C34" s="12">
        <v>0.34</v>
      </c>
      <c r="D34" s="12" t="s">
        <v>19</v>
      </c>
      <c r="E34" s="12"/>
      <c r="F34" s="5"/>
      <c r="G34" s="35" t="s">
        <v>10</v>
      </c>
      <c r="H34" s="12"/>
      <c r="I34" s="2">
        <v>35.6</v>
      </c>
      <c r="J34" s="31"/>
    </row>
    <row r="35" spans="1:11" s="36" customFormat="1" ht="84" customHeight="1">
      <c r="A35" s="12">
        <v>23</v>
      </c>
      <c r="B35" s="38" t="s">
        <v>79</v>
      </c>
      <c r="C35" s="12">
        <v>0.34</v>
      </c>
      <c r="D35" s="12" t="s">
        <v>19</v>
      </c>
      <c r="E35" s="12"/>
      <c r="F35" s="5"/>
      <c r="G35" s="35" t="s">
        <v>10</v>
      </c>
      <c r="H35" s="12"/>
      <c r="I35" s="2">
        <v>77</v>
      </c>
      <c r="J35" s="31"/>
    </row>
    <row r="36" spans="1:11" s="2" customFormat="1" ht="72.75" customHeight="1">
      <c r="A36" s="12">
        <v>24</v>
      </c>
      <c r="B36" s="5" t="s">
        <v>43</v>
      </c>
      <c r="C36" s="5"/>
      <c r="D36" s="5"/>
      <c r="E36" s="12"/>
      <c r="F36" s="5"/>
      <c r="G36" s="5"/>
      <c r="H36" s="12"/>
      <c r="J36" s="6"/>
      <c r="K36" s="6"/>
    </row>
    <row r="37" spans="1:11" s="2" customFormat="1" ht="36.75" customHeight="1">
      <c r="A37" s="12" t="s">
        <v>80</v>
      </c>
      <c r="B37" s="22" t="s">
        <v>81</v>
      </c>
      <c r="C37" s="12">
        <v>1</v>
      </c>
      <c r="D37" s="12" t="s">
        <v>22</v>
      </c>
      <c r="E37" s="12"/>
      <c r="F37" s="5"/>
      <c r="G37" s="12" t="s">
        <v>11</v>
      </c>
      <c r="H37" s="12"/>
      <c r="J37" s="6"/>
      <c r="K37" s="6"/>
    </row>
    <row r="38" spans="1:11" s="2" customFormat="1" ht="70.5" customHeight="1">
      <c r="A38" s="12">
        <v>25</v>
      </c>
      <c r="B38" s="5" t="s">
        <v>44</v>
      </c>
      <c r="C38" s="12"/>
      <c r="D38" s="12"/>
      <c r="E38" s="12"/>
      <c r="F38" s="5"/>
      <c r="G38" s="12"/>
      <c r="H38" s="12"/>
      <c r="J38" s="6"/>
      <c r="K38" s="6"/>
    </row>
    <row r="39" spans="1:11" s="2" customFormat="1" ht="37.5" customHeight="1">
      <c r="A39" s="12" t="s">
        <v>64</v>
      </c>
      <c r="B39" s="5" t="s">
        <v>45</v>
      </c>
      <c r="C39" s="12">
        <v>2</v>
      </c>
      <c r="D39" s="12" t="s">
        <v>22</v>
      </c>
      <c r="E39" s="12"/>
      <c r="F39" s="5"/>
      <c r="G39" s="12" t="s">
        <v>11</v>
      </c>
      <c r="H39" s="12"/>
      <c r="J39" s="6"/>
      <c r="K39" s="6"/>
    </row>
    <row r="40" spans="1:11" s="2" customFormat="1" ht="37.5" customHeight="1">
      <c r="A40" s="12" t="s">
        <v>65</v>
      </c>
      <c r="B40" s="5" t="s">
        <v>46</v>
      </c>
      <c r="C40" s="12">
        <v>2</v>
      </c>
      <c r="D40" s="12" t="s">
        <v>22</v>
      </c>
      <c r="E40" s="12"/>
      <c r="F40" s="5"/>
      <c r="G40" s="12" t="s">
        <v>11</v>
      </c>
      <c r="H40" s="12"/>
      <c r="J40" s="6"/>
      <c r="K40" s="6"/>
    </row>
    <row r="41" spans="1:11" s="2" customFormat="1" ht="57.75" customHeight="1">
      <c r="A41" s="12">
        <v>26</v>
      </c>
      <c r="B41" s="5" t="s">
        <v>47</v>
      </c>
      <c r="C41" s="12">
        <v>3</v>
      </c>
      <c r="D41" s="12" t="s">
        <v>22</v>
      </c>
      <c r="E41" s="12"/>
      <c r="F41" s="5"/>
      <c r="G41" s="12" t="s">
        <v>11</v>
      </c>
      <c r="H41" s="12"/>
      <c r="J41" s="6"/>
      <c r="K41" s="6"/>
    </row>
    <row r="42" spans="1:11" s="2" customFormat="1" ht="59.25" customHeight="1">
      <c r="A42" s="12">
        <v>27</v>
      </c>
      <c r="B42" s="18" t="s">
        <v>107</v>
      </c>
      <c r="C42" s="12">
        <v>60</v>
      </c>
      <c r="D42" s="12" t="s">
        <v>21</v>
      </c>
      <c r="E42" s="12"/>
      <c r="F42" s="5"/>
      <c r="G42" s="12" t="s">
        <v>23</v>
      </c>
      <c r="H42" s="12"/>
      <c r="J42" s="6"/>
      <c r="K42" s="6"/>
    </row>
    <row r="43" spans="1:11" s="36" customFormat="1" ht="48.75" customHeight="1">
      <c r="A43" s="12">
        <v>28</v>
      </c>
      <c r="B43" s="30" t="s">
        <v>52</v>
      </c>
      <c r="C43" s="35">
        <v>4</v>
      </c>
      <c r="D43" s="12" t="s">
        <v>22</v>
      </c>
      <c r="E43" s="12"/>
      <c r="F43" s="5"/>
      <c r="G43" s="35" t="s">
        <v>11</v>
      </c>
      <c r="H43" s="12"/>
      <c r="I43" s="2"/>
      <c r="J43" s="31"/>
    </row>
    <row r="44" spans="1:11" s="36" customFormat="1" ht="46.5" customHeight="1">
      <c r="A44" s="12">
        <v>29</v>
      </c>
      <c r="B44" s="30" t="s">
        <v>53</v>
      </c>
      <c r="C44" s="35">
        <v>20</v>
      </c>
      <c r="D44" s="12" t="s">
        <v>22</v>
      </c>
      <c r="E44" s="12"/>
      <c r="F44" s="5"/>
      <c r="G44" s="35" t="s">
        <v>11</v>
      </c>
      <c r="H44" s="12"/>
      <c r="I44" s="2"/>
      <c r="J44" s="31"/>
    </row>
    <row r="45" spans="1:11" s="36" customFormat="1" ht="49.5" customHeight="1">
      <c r="A45" s="12">
        <v>30</v>
      </c>
      <c r="B45" s="30" t="s">
        <v>54</v>
      </c>
      <c r="C45" s="35">
        <v>6</v>
      </c>
      <c r="D45" s="12" t="s">
        <v>22</v>
      </c>
      <c r="E45" s="12"/>
      <c r="F45" s="5"/>
      <c r="G45" s="35" t="s">
        <v>11</v>
      </c>
      <c r="H45" s="12"/>
      <c r="I45" s="2"/>
      <c r="J45" s="31"/>
    </row>
    <row r="46" spans="1:11" s="36" customFormat="1" ht="48.75" customHeight="1">
      <c r="A46" s="12">
        <v>31</v>
      </c>
      <c r="B46" s="30" t="s">
        <v>55</v>
      </c>
      <c r="C46" s="35">
        <v>20</v>
      </c>
      <c r="D46" s="12" t="s">
        <v>22</v>
      </c>
      <c r="E46" s="12"/>
      <c r="F46" s="5"/>
      <c r="G46" s="35" t="s">
        <v>11</v>
      </c>
      <c r="H46" s="12"/>
      <c r="I46" s="2"/>
      <c r="J46" s="31"/>
    </row>
    <row r="47" spans="1:11" s="36" customFormat="1" ht="42" customHeight="1">
      <c r="A47" s="35">
        <v>32</v>
      </c>
      <c r="B47" s="30" t="s">
        <v>82</v>
      </c>
      <c r="C47" s="46">
        <v>1000</v>
      </c>
      <c r="D47" s="38" t="s">
        <v>57</v>
      </c>
      <c r="E47" s="12"/>
      <c r="F47" s="38"/>
      <c r="G47" s="38" t="s">
        <v>58</v>
      </c>
      <c r="H47" s="12"/>
    </row>
    <row r="48" spans="1:11" s="36" customFormat="1" ht="48.75" customHeight="1">
      <c r="A48" s="12">
        <v>33</v>
      </c>
      <c r="B48" s="30" t="s">
        <v>56</v>
      </c>
      <c r="C48" s="35">
        <v>10</v>
      </c>
      <c r="D48" s="12" t="s">
        <v>22</v>
      </c>
      <c r="E48" s="12"/>
      <c r="F48" s="5"/>
      <c r="G48" s="35" t="s">
        <v>11</v>
      </c>
      <c r="H48" s="12"/>
      <c r="I48" s="2"/>
      <c r="J48" s="31"/>
    </row>
    <row r="49" spans="1:12" s="36" customFormat="1" ht="48.75" customHeight="1">
      <c r="A49" s="12">
        <v>34</v>
      </c>
      <c r="B49" s="30" t="s">
        <v>83</v>
      </c>
      <c r="C49" s="35">
        <v>10</v>
      </c>
      <c r="D49" s="12" t="s">
        <v>22</v>
      </c>
      <c r="E49" s="12"/>
      <c r="F49" s="5"/>
      <c r="G49" s="35" t="s">
        <v>11</v>
      </c>
      <c r="H49" s="12"/>
      <c r="I49" s="2"/>
      <c r="J49" s="31"/>
    </row>
    <row r="50" spans="1:12" s="36" customFormat="1" ht="48.75" customHeight="1">
      <c r="A50" s="12">
        <v>35</v>
      </c>
      <c r="B50" s="30" t="s">
        <v>84</v>
      </c>
      <c r="C50" s="35">
        <v>2</v>
      </c>
      <c r="D50" s="12" t="s">
        <v>22</v>
      </c>
      <c r="E50" s="12"/>
      <c r="F50" s="5"/>
      <c r="G50" s="35" t="s">
        <v>11</v>
      </c>
      <c r="H50" s="12"/>
      <c r="I50" s="2"/>
      <c r="J50" s="31"/>
    </row>
    <row r="51" spans="1:12" s="36" customFormat="1" ht="48.75" customHeight="1">
      <c r="A51" s="12">
        <v>36</v>
      </c>
      <c r="B51" s="30" t="s">
        <v>85</v>
      </c>
      <c r="C51" s="35">
        <v>3</v>
      </c>
      <c r="D51" s="12" t="s">
        <v>22</v>
      </c>
      <c r="E51" s="12"/>
      <c r="F51" s="5"/>
      <c r="G51" s="35" t="s">
        <v>11</v>
      </c>
      <c r="H51" s="12"/>
      <c r="I51" s="2"/>
      <c r="J51" s="31"/>
    </row>
    <row r="52" spans="1:12" s="36" customFormat="1" ht="39.75" customHeight="1">
      <c r="A52" s="35">
        <v>37</v>
      </c>
      <c r="B52" s="30" t="s">
        <v>86</v>
      </c>
      <c r="C52" s="46">
        <v>1</v>
      </c>
      <c r="D52" s="38" t="s">
        <v>22</v>
      </c>
      <c r="E52" s="12"/>
      <c r="F52" s="38"/>
      <c r="G52" s="38" t="s">
        <v>11</v>
      </c>
      <c r="H52" s="12"/>
    </row>
    <row r="53" spans="1:12" s="31" customFormat="1" ht="81" customHeight="1">
      <c r="A53" s="12">
        <v>38</v>
      </c>
      <c r="B53" s="38" t="s">
        <v>59</v>
      </c>
      <c r="C53" s="12">
        <v>1</v>
      </c>
      <c r="D53" s="12" t="s">
        <v>50</v>
      </c>
      <c r="E53" s="12"/>
      <c r="F53" s="5"/>
      <c r="G53" s="12" t="s">
        <v>11</v>
      </c>
      <c r="H53" s="12"/>
      <c r="I53" s="6"/>
    </row>
    <row r="54" spans="1:12" s="31" customFormat="1" ht="98.25" customHeight="1">
      <c r="A54" s="12">
        <v>39</v>
      </c>
      <c r="B54" s="38" t="s">
        <v>108</v>
      </c>
      <c r="C54" s="12">
        <v>1</v>
      </c>
      <c r="D54" s="12" t="s">
        <v>50</v>
      </c>
      <c r="E54" s="12"/>
      <c r="F54" s="5"/>
      <c r="G54" s="12" t="s">
        <v>11</v>
      </c>
      <c r="H54" s="12"/>
      <c r="I54" s="6"/>
    </row>
    <row r="55" spans="1:12" s="31" customFormat="1" ht="77.25" customHeight="1">
      <c r="A55" s="12">
        <v>40</v>
      </c>
      <c r="B55" s="30" t="s">
        <v>49</v>
      </c>
      <c r="C55" s="12">
        <v>1</v>
      </c>
      <c r="D55" s="12" t="s">
        <v>50</v>
      </c>
      <c r="E55" s="12"/>
      <c r="F55" s="5"/>
      <c r="G55" s="12" t="s">
        <v>11</v>
      </c>
      <c r="H55" s="12"/>
      <c r="I55" s="6"/>
    </row>
    <row r="56" spans="1:12" s="34" customFormat="1" ht="47.25" customHeight="1">
      <c r="A56" s="11">
        <v>41</v>
      </c>
      <c r="B56" s="32" t="s">
        <v>87</v>
      </c>
      <c r="C56" s="11">
        <v>1</v>
      </c>
      <c r="D56" s="11" t="s">
        <v>50</v>
      </c>
      <c r="E56" s="12"/>
      <c r="F56" s="5"/>
      <c r="G56" s="11" t="s">
        <v>11</v>
      </c>
      <c r="H56" s="12"/>
      <c r="I56" s="33"/>
      <c r="J56" s="31"/>
    </row>
    <row r="57" spans="1:12" s="31" customFormat="1" ht="48" customHeight="1">
      <c r="A57" s="12">
        <v>42</v>
      </c>
      <c r="B57" s="30" t="s">
        <v>51</v>
      </c>
      <c r="C57" s="12">
        <v>1</v>
      </c>
      <c r="D57" s="12" t="s">
        <v>50</v>
      </c>
      <c r="E57" s="12"/>
      <c r="F57" s="5"/>
      <c r="G57" s="12" t="s">
        <v>11</v>
      </c>
      <c r="H57" s="12"/>
      <c r="I57" s="6"/>
    </row>
    <row r="58" spans="1:12" s="36" customFormat="1" ht="48.75" customHeight="1">
      <c r="A58" s="12">
        <v>43</v>
      </c>
      <c r="B58" s="30" t="s">
        <v>88</v>
      </c>
      <c r="C58" s="35">
        <v>1</v>
      </c>
      <c r="D58" s="12" t="s">
        <v>50</v>
      </c>
      <c r="E58" s="12"/>
      <c r="F58" s="5"/>
      <c r="G58" s="35" t="s">
        <v>11</v>
      </c>
      <c r="H58" s="12"/>
      <c r="I58" s="2"/>
      <c r="J58" s="31"/>
    </row>
    <row r="59" spans="1:12" s="2" customFormat="1" ht="52.5" customHeight="1">
      <c r="A59" s="12">
        <v>44</v>
      </c>
      <c r="B59" s="18" t="s">
        <v>33</v>
      </c>
      <c r="C59" s="12"/>
      <c r="D59" s="12"/>
      <c r="E59" s="12"/>
      <c r="F59" s="5"/>
      <c r="G59" s="12"/>
      <c r="H59" s="12"/>
      <c r="J59" s="6"/>
      <c r="K59" s="6"/>
    </row>
    <row r="60" spans="1:12" s="42" customFormat="1" ht="52.5" customHeight="1">
      <c r="A60" s="12" t="s">
        <v>98</v>
      </c>
      <c r="B60" s="18" t="s">
        <v>100</v>
      </c>
      <c r="C60" s="40">
        <v>2.15</v>
      </c>
      <c r="D60" s="41" t="s">
        <v>99</v>
      </c>
      <c r="E60" s="12"/>
      <c r="F60" s="39"/>
      <c r="G60" s="39" t="s">
        <v>8</v>
      </c>
      <c r="H60" s="12"/>
      <c r="J60" s="48"/>
    </row>
    <row r="61" spans="1:12" s="2" customFormat="1" ht="69.75" customHeight="1">
      <c r="A61" s="12" t="s">
        <v>65</v>
      </c>
      <c r="B61" s="18" t="s">
        <v>35</v>
      </c>
      <c r="C61" s="10">
        <v>4.34</v>
      </c>
      <c r="D61" s="12" t="s">
        <v>20</v>
      </c>
      <c r="E61" s="12"/>
      <c r="F61" s="5"/>
      <c r="G61" s="12" t="s">
        <v>8</v>
      </c>
      <c r="H61" s="12"/>
      <c r="J61" s="6"/>
      <c r="K61" s="6"/>
      <c r="L61" s="19"/>
    </row>
    <row r="62" spans="1:12" ht="73.5" customHeight="1">
      <c r="A62" s="7">
        <v>45</v>
      </c>
      <c r="B62" s="6" t="s">
        <v>94</v>
      </c>
      <c r="C62" s="7">
        <v>6</v>
      </c>
      <c r="D62" s="45" t="s">
        <v>21</v>
      </c>
      <c r="E62" s="12"/>
      <c r="G62" s="45" t="s">
        <v>23</v>
      </c>
      <c r="H62" s="12"/>
    </row>
    <row r="63" spans="1:12" s="36" customFormat="1" ht="48.75" customHeight="1">
      <c r="A63" s="12">
        <v>46</v>
      </c>
      <c r="B63" s="30" t="s">
        <v>95</v>
      </c>
      <c r="C63" s="35">
        <v>1</v>
      </c>
      <c r="D63" s="12" t="s">
        <v>60</v>
      </c>
      <c r="E63" s="12"/>
      <c r="F63" s="5"/>
      <c r="G63" s="35" t="s">
        <v>11</v>
      </c>
      <c r="H63" s="12"/>
      <c r="I63" s="2"/>
      <c r="J63" s="31"/>
    </row>
    <row r="64" spans="1:12" ht="83.25" customHeight="1">
      <c r="A64" s="12">
        <v>47</v>
      </c>
      <c r="B64" s="5" t="s">
        <v>90</v>
      </c>
      <c r="C64" s="12">
        <v>31.25</v>
      </c>
      <c r="D64" s="12" t="s">
        <v>20</v>
      </c>
      <c r="E64" s="12"/>
      <c r="F64" s="5"/>
      <c r="G64" s="12" t="s">
        <v>8</v>
      </c>
      <c r="H64" s="12"/>
    </row>
    <row r="65" spans="1:11" ht="83.25" customHeight="1">
      <c r="A65" s="12">
        <v>48</v>
      </c>
      <c r="B65" s="5" t="s">
        <v>91</v>
      </c>
      <c r="C65" s="12">
        <v>150</v>
      </c>
      <c r="D65" s="12" t="s">
        <v>19</v>
      </c>
      <c r="E65" s="12"/>
      <c r="F65" s="5"/>
      <c r="G65" s="12" t="s">
        <v>10</v>
      </c>
      <c r="H65" s="12"/>
    </row>
    <row r="66" spans="1:11" ht="53.25" customHeight="1">
      <c r="A66" s="12">
        <v>49</v>
      </c>
      <c r="B66" s="5" t="s">
        <v>28</v>
      </c>
      <c r="C66" s="12"/>
      <c r="D66" s="12"/>
      <c r="E66" s="12"/>
      <c r="F66" s="5"/>
      <c r="G66" s="12"/>
      <c r="H66" s="12"/>
    </row>
    <row r="67" spans="1:11" s="2" customFormat="1" ht="51.75" customHeight="1">
      <c r="A67" s="12" t="s">
        <v>64</v>
      </c>
      <c r="B67" s="18" t="s">
        <v>34</v>
      </c>
      <c r="C67" s="10">
        <v>2.4</v>
      </c>
      <c r="D67" s="12" t="s">
        <v>20</v>
      </c>
      <c r="E67" s="12"/>
      <c r="F67" s="5"/>
      <c r="G67" s="12" t="s">
        <v>8</v>
      </c>
      <c r="H67" s="12"/>
      <c r="J67" s="6"/>
      <c r="K67" s="6"/>
    </row>
    <row r="68" spans="1:11" ht="68.25" customHeight="1">
      <c r="A68" s="10" t="s">
        <v>65</v>
      </c>
      <c r="B68" s="5" t="s">
        <v>109</v>
      </c>
      <c r="C68" s="20">
        <v>60</v>
      </c>
      <c r="D68" s="12" t="s">
        <v>20</v>
      </c>
      <c r="E68" s="12"/>
      <c r="F68" s="5"/>
      <c r="G68" s="12" t="s">
        <v>8</v>
      </c>
      <c r="H68" s="12"/>
    </row>
    <row r="69" spans="1:11" s="2" customFormat="1" ht="96.75" customHeight="1">
      <c r="A69" s="12">
        <v>50</v>
      </c>
      <c r="B69" s="47" t="s">
        <v>89</v>
      </c>
      <c r="C69" s="10">
        <v>40.5</v>
      </c>
      <c r="D69" s="5" t="s">
        <v>20</v>
      </c>
      <c r="E69" s="12"/>
      <c r="F69" s="5"/>
      <c r="G69" s="5" t="s">
        <v>8</v>
      </c>
      <c r="H69" s="12"/>
    </row>
    <row r="70" spans="1:11" ht="16.5" customHeight="1">
      <c r="A70" s="14"/>
      <c r="B70" s="3" t="s">
        <v>96</v>
      </c>
      <c r="C70" s="23"/>
      <c r="D70" s="24"/>
      <c r="E70" s="25"/>
      <c r="F70" s="8"/>
      <c r="G70" s="9"/>
      <c r="H70" s="9"/>
      <c r="I70" s="6">
        <f>H70*2/100</f>
        <v>0</v>
      </c>
    </row>
    <row r="71" spans="1:11" ht="36.75" customHeight="1">
      <c r="A71" s="1">
        <v>1</v>
      </c>
      <c r="B71" s="177" t="s">
        <v>25</v>
      </c>
      <c r="C71" s="177"/>
      <c r="D71" s="177"/>
      <c r="E71" s="177"/>
      <c r="F71" s="3"/>
      <c r="G71" s="13"/>
      <c r="H71" s="4"/>
    </row>
    <row r="72" spans="1:11" ht="18" customHeight="1">
      <c r="A72" s="1">
        <v>2</v>
      </c>
      <c r="B72" s="177" t="s">
        <v>12</v>
      </c>
      <c r="C72" s="177"/>
      <c r="D72" s="177"/>
      <c r="E72" s="177"/>
      <c r="F72" s="178"/>
      <c r="G72" s="178"/>
      <c r="H72" s="178"/>
    </row>
    <row r="73" spans="1:11" ht="18.75" customHeight="1">
      <c r="A73" s="1">
        <v>3</v>
      </c>
      <c r="B73" s="177" t="s">
        <v>13</v>
      </c>
      <c r="C73" s="177"/>
      <c r="D73" s="177"/>
      <c r="E73" s="15"/>
      <c r="F73" s="178"/>
      <c r="G73" s="178"/>
      <c r="H73" s="178"/>
    </row>
    <row r="74" spans="1:11" ht="33.75" customHeight="1">
      <c r="A74" s="1">
        <v>4</v>
      </c>
      <c r="B74" s="177" t="s">
        <v>26</v>
      </c>
      <c r="C74" s="177"/>
      <c r="D74" s="177"/>
      <c r="E74" s="15"/>
      <c r="F74" s="178"/>
      <c r="G74" s="178"/>
      <c r="H74" s="178"/>
    </row>
    <row r="75" spans="1:11" ht="35.25" customHeight="1">
      <c r="A75" s="1">
        <v>5</v>
      </c>
      <c r="B75" s="177" t="s">
        <v>18</v>
      </c>
      <c r="C75" s="177"/>
      <c r="D75" s="177"/>
      <c r="E75" s="15"/>
      <c r="F75" s="3"/>
      <c r="G75" s="3"/>
      <c r="H75" s="3"/>
    </row>
    <row r="76" spans="1:11" ht="37.5" customHeight="1">
      <c r="A76" s="1">
        <v>6</v>
      </c>
      <c r="B76" s="177" t="s">
        <v>97</v>
      </c>
      <c r="C76" s="177"/>
      <c r="D76" s="177"/>
      <c r="E76" s="177"/>
      <c r="F76" s="2"/>
    </row>
    <row r="77" spans="1:11" ht="19.5" customHeight="1">
      <c r="A77" s="1"/>
      <c r="B77" s="49"/>
      <c r="C77" s="49"/>
      <c r="D77" s="49"/>
      <c r="E77" s="49"/>
      <c r="F77" s="179" t="s">
        <v>62</v>
      </c>
      <c r="G77" s="179"/>
      <c r="H77" s="179"/>
    </row>
    <row r="78" spans="1:11" ht="33.75" hidden="1" customHeight="1">
      <c r="A78" s="14"/>
      <c r="B78" s="180"/>
      <c r="C78" s="180"/>
      <c r="D78" s="180"/>
      <c r="E78" s="180"/>
      <c r="F78" s="181" t="s">
        <v>14</v>
      </c>
      <c r="G78" s="181"/>
      <c r="H78" s="181"/>
    </row>
    <row r="79" spans="1:11" ht="18.75" customHeight="1">
      <c r="A79" s="14"/>
      <c r="B79" s="29" t="s">
        <v>15</v>
      </c>
      <c r="C79" s="29"/>
      <c r="D79" s="29"/>
      <c r="E79" s="29"/>
      <c r="F79" s="181" t="s">
        <v>61</v>
      </c>
      <c r="G79" s="181"/>
      <c r="H79" s="181"/>
    </row>
    <row r="80" spans="1:11" ht="19.5" customHeight="1">
      <c r="A80" s="14"/>
      <c r="B80" s="28"/>
      <c r="C80" s="28"/>
      <c r="D80" s="28"/>
      <c r="E80" s="28"/>
      <c r="F80" s="26"/>
    </row>
    <row r="81" spans="9:9" ht="25.5" customHeight="1"/>
    <row r="82" spans="9:9">
      <c r="I82" s="7">
        <f>27458*1.5/100</f>
        <v>411.87</v>
      </c>
    </row>
    <row r="83" spans="9:9">
      <c r="I83" s="7">
        <f>J72+I82</f>
        <v>411.87</v>
      </c>
    </row>
    <row r="84" spans="9:9">
      <c r="I84" s="7"/>
    </row>
    <row r="85" spans="9:9">
      <c r="I85" s="7"/>
    </row>
    <row r="86" spans="9:9">
      <c r="I86" s="7">
        <f>3852/110.84</f>
        <v>34.75279682425117</v>
      </c>
    </row>
    <row r="87" spans="9:9">
      <c r="I87" s="7"/>
    </row>
    <row r="88" spans="9:9">
      <c r="I88" s="7"/>
    </row>
    <row r="89" spans="9:9">
      <c r="I89" s="7"/>
    </row>
    <row r="90" spans="9:9">
      <c r="I90" s="7"/>
    </row>
    <row r="91" spans="9:9">
      <c r="I91" s="7"/>
    </row>
  </sheetData>
  <sheetProtection password="CCB7" sheet="1" objects="1" scenarios="1"/>
  <mergeCells count="22">
    <mergeCell ref="F77:H77"/>
    <mergeCell ref="B75:D75"/>
    <mergeCell ref="B78:E78"/>
    <mergeCell ref="F78:H78"/>
    <mergeCell ref="F79:H79"/>
    <mergeCell ref="A4:A5"/>
    <mergeCell ref="B4:B5"/>
    <mergeCell ref="C4:D5"/>
    <mergeCell ref="H4:H5"/>
    <mergeCell ref="B76:E76"/>
    <mergeCell ref="B72:E72"/>
    <mergeCell ref="B71:E71"/>
    <mergeCell ref="G4:G5"/>
    <mergeCell ref="E4:F4"/>
    <mergeCell ref="F72:H74"/>
    <mergeCell ref="B74:D74"/>
    <mergeCell ref="B73:D73"/>
    <mergeCell ref="A1:E1"/>
    <mergeCell ref="F1:H1"/>
    <mergeCell ref="A2:E3"/>
    <mergeCell ref="F2:H2"/>
    <mergeCell ref="F3:H3"/>
  </mergeCells>
  <pageMargins left="0.75" right="0.5" top="0.5" bottom="0.5" header="0.5" footer="0.3"/>
  <pageSetup scale="63" orientation="landscape" r:id="rId1"/>
  <headerFooter>
    <oddHeader>Page &amp;P of &amp;N</oddHeader>
  </headerFooter>
  <rowBreaks count="1" manualBreakCount="1">
    <brk id="80" max="7" man="1"/>
  </rowBreaks>
  <drawing r:id="rId2"/>
</worksheet>
</file>

<file path=xl/worksheets/sheet2.xml><?xml version="1.0" encoding="utf-8"?>
<worksheet xmlns="http://schemas.openxmlformats.org/spreadsheetml/2006/main" xmlns:r="http://schemas.openxmlformats.org/officeDocument/2006/relationships">
  <dimension ref="A1:R198"/>
  <sheetViews>
    <sheetView view="pageBreakPreview" topLeftCell="A187" zoomScale="60" zoomScaleNormal="100" workbookViewId="0">
      <selection activeCell="C213" sqref="C213"/>
    </sheetView>
  </sheetViews>
  <sheetFormatPr defaultRowHeight="15"/>
  <cols>
    <col min="1" max="1" width="7.5703125" style="73" customWidth="1"/>
    <col min="2" max="2" width="42.28515625" style="53" customWidth="1"/>
    <col min="3" max="3" width="55.5703125" style="51" customWidth="1"/>
    <col min="4" max="4" width="34.42578125" style="53" customWidth="1"/>
    <col min="5" max="5" width="9.140625" style="53" customWidth="1"/>
    <col min="6" max="6" width="6.5703125" style="53" customWidth="1"/>
    <col min="7" max="7" width="8.42578125" style="53" customWidth="1"/>
    <col min="8" max="8" width="16.85546875" style="53" customWidth="1"/>
    <col min="9" max="9" width="9" style="73" customWidth="1"/>
    <col min="10" max="10" width="11.140625" style="53" customWidth="1"/>
    <col min="11" max="256" width="9.140625" style="53"/>
    <col min="257" max="257" width="7.5703125" style="53" customWidth="1"/>
    <col min="258" max="258" width="42.28515625" style="53" customWidth="1"/>
    <col min="259" max="259" width="55.5703125" style="53" customWidth="1"/>
    <col min="260" max="260" width="34.42578125" style="53" customWidth="1"/>
    <col min="261" max="261" width="9.140625" style="53" customWidth="1"/>
    <col min="262" max="262" width="6.5703125" style="53" customWidth="1"/>
    <col min="263" max="263" width="8.42578125" style="53" customWidth="1"/>
    <col min="264" max="264" width="16.85546875" style="53" customWidth="1"/>
    <col min="265" max="265" width="9" style="53" customWidth="1"/>
    <col min="266" max="266" width="11.140625" style="53" customWidth="1"/>
    <col min="267" max="512" width="9.140625" style="53"/>
    <col min="513" max="513" width="7.5703125" style="53" customWidth="1"/>
    <col min="514" max="514" width="42.28515625" style="53" customWidth="1"/>
    <col min="515" max="515" width="55.5703125" style="53" customWidth="1"/>
    <col min="516" max="516" width="34.42578125" style="53" customWidth="1"/>
    <col min="517" max="517" width="9.140625" style="53" customWidth="1"/>
    <col min="518" max="518" width="6.5703125" style="53" customWidth="1"/>
    <col min="519" max="519" width="8.42578125" style="53" customWidth="1"/>
    <col min="520" max="520" width="16.85546875" style="53" customWidth="1"/>
    <col min="521" max="521" width="9" style="53" customWidth="1"/>
    <col min="522" max="522" width="11.140625" style="53" customWidth="1"/>
    <col min="523" max="768" width="9.140625" style="53"/>
    <col min="769" max="769" width="7.5703125" style="53" customWidth="1"/>
    <col min="770" max="770" width="42.28515625" style="53" customWidth="1"/>
    <col min="771" max="771" width="55.5703125" style="53" customWidth="1"/>
    <col min="772" max="772" width="34.42578125" style="53" customWidth="1"/>
    <col min="773" max="773" width="9.140625" style="53" customWidth="1"/>
    <col min="774" max="774" width="6.5703125" style="53" customWidth="1"/>
    <col min="775" max="775" width="8.42578125" style="53" customWidth="1"/>
    <col min="776" max="776" width="16.85546875" style="53" customWidth="1"/>
    <col min="777" max="777" width="9" style="53" customWidth="1"/>
    <col min="778" max="778" width="11.140625" style="53" customWidth="1"/>
    <col min="779" max="1024" width="9.140625" style="53"/>
    <col min="1025" max="1025" width="7.5703125" style="53" customWidth="1"/>
    <col min="1026" max="1026" width="42.28515625" style="53" customWidth="1"/>
    <col min="1027" max="1027" width="55.5703125" style="53" customWidth="1"/>
    <col min="1028" max="1028" width="34.42578125" style="53" customWidth="1"/>
    <col min="1029" max="1029" width="9.140625" style="53" customWidth="1"/>
    <col min="1030" max="1030" width="6.5703125" style="53" customWidth="1"/>
    <col min="1031" max="1031" width="8.42578125" style="53" customWidth="1"/>
    <col min="1032" max="1032" width="16.85546875" style="53" customWidth="1"/>
    <col min="1033" max="1033" width="9" style="53" customWidth="1"/>
    <col min="1034" max="1034" width="11.140625" style="53" customWidth="1"/>
    <col min="1035" max="1280" width="9.140625" style="53"/>
    <col min="1281" max="1281" width="7.5703125" style="53" customWidth="1"/>
    <col min="1282" max="1282" width="42.28515625" style="53" customWidth="1"/>
    <col min="1283" max="1283" width="55.5703125" style="53" customWidth="1"/>
    <col min="1284" max="1284" width="34.42578125" style="53" customWidth="1"/>
    <col min="1285" max="1285" width="9.140625" style="53" customWidth="1"/>
    <col min="1286" max="1286" width="6.5703125" style="53" customWidth="1"/>
    <col min="1287" max="1287" width="8.42578125" style="53" customWidth="1"/>
    <col min="1288" max="1288" width="16.85546875" style="53" customWidth="1"/>
    <col min="1289" max="1289" width="9" style="53" customWidth="1"/>
    <col min="1290" max="1290" width="11.140625" style="53" customWidth="1"/>
    <col min="1291" max="1536" width="9.140625" style="53"/>
    <col min="1537" max="1537" width="7.5703125" style="53" customWidth="1"/>
    <col min="1538" max="1538" width="42.28515625" style="53" customWidth="1"/>
    <col min="1539" max="1539" width="55.5703125" style="53" customWidth="1"/>
    <col min="1540" max="1540" width="34.42578125" style="53" customWidth="1"/>
    <col min="1541" max="1541" width="9.140625" style="53" customWidth="1"/>
    <col min="1542" max="1542" width="6.5703125" style="53" customWidth="1"/>
    <col min="1543" max="1543" width="8.42578125" style="53" customWidth="1"/>
    <col min="1544" max="1544" width="16.85546875" style="53" customWidth="1"/>
    <col min="1545" max="1545" width="9" style="53" customWidth="1"/>
    <col min="1546" max="1546" width="11.140625" style="53" customWidth="1"/>
    <col min="1547" max="1792" width="9.140625" style="53"/>
    <col min="1793" max="1793" width="7.5703125" style="53" customWidth="1"/>
    <col min="1794" max="1794" width="42.28515625" style="53" customWidth="1"/>
    <col min="1795" max="1795" width="55.5703125" style="53" customWidth="1"/>
    <col min="1796" max="1796" width="34.42578125" style="53" customWidth="1"/>
    <col min="1797" max="1797" width="9.140625" style="53" customWidth="1"/>
    <col min="1798" max="1798" width="6.5703125" style="53" customWidth="1"/>
    <col min="1799" max="1799" width="8.42578125" style="53" customWidth="1"/>
    <col min="1800" max="1800" width="16.85546875" style="53" customWidth="1"/>
    <col min="1801" max="1801" width="9" style="53" customWidth="1"/>
    <col min="1802" max="1802" width="11.140625" style="53" customWidth="1"/>
    <col min="1803" max="2048" width="9.140625" style="53"/>
    <col min="2049" max="2049" width="7.5703125" style="53" customWidth="1"/>
    <col min="2050" max="2050" width="42.28515625" style="53" customWidth="1"/>
    <col min="2051" max="2051" width="55.5703125" style="53" customWidth="1"/>
    <col min="2052" max="2052" width="34.42578125" style="53" customWidth="1"/>
    <col min="2053" max="2053" width="9.140625" style="53" customWidth="1"/>
    <col min="2054" max="2054" width="6.5703125" style="53" customWidth="1"/>
    <col min="2055" max="2055" width="8.42578125" style="53" customWidth="1"/>
    <col min="2056" max="2056" width="16.85546875" style="53" customWidth="1"/>
    <col min="2057" max="2057" width="9" style="53" customWidth="1"/>
    <col min="2058" max="2058" width="11.140625" style="53" customWidth="1"/>
    <col min="2059" max="2304" width="9.140625" style="53"/>
    <col min="2305" max="2305" width="7.5703125" style="53" customWidth="1"/>
    <col min="2306" max="2306" width="42.28515625" style="53" customWidth="1"/>
    <col min="2307" max="2307" width="55.5703125" style="53" customWidth="1"/>
    <col min="2308" max="2308" width="34.42578125" style="53" customWidth="1"/>
    <col min="2309" max="2309" width="9.140625" style="53" customWidth="1"/>
    <col min="2310" max="2310" width="6.5703125" style="53" customWidth="1"/>
    <col min="2311" max="2311" width="8.42578125" style="53" customWidth="1"/>
    <col min="2312" max="2312" width="16.85546875" style="53" customWidth="1"/>
    <col min="2313" max="2313" width="9" style="53" customWidth="1"/>
    <col min="2314" max="2314" width="11.140625" style="53" customWidth="1"/>
    <col min="2315" max="2560" width="9.140625" style="53"/>
    <col min="2561" max="2561" width="7.5703125" style="53" customWidth="1"/>
    <col min="2562" max="2562" width="42.28515625" style="53" customWidth="1"/>
    <col min="2563" max="2563" width="55.5703125" style="53" customWidth="1"/>
    <col min="2564" max="2564" width="34.42578125" style="53" customWidth="1"/>
    <col min="2565" max="2565" width="9.140625" style="53" customWidth="1"/>
    <col min="2566" max="2566" width="6.5703125" style="53" customWidth="1"/>
    <col min="2567" max="2567" width="8.42578125" style="53" customWidth="1"/>
    <col min="2568" max="2568" width="16.85546875" style="53" customWidth="1"/>
    <col min="2569" max="2569" width="9" style="53" customWidth="1"/>
    <col min="2570" max="2570" width="11.140625" style="53" customWidth="1"/>
    <col min="2571" max="2816" width="9.140625" style="53"/>
    <col min="2817" max="2817" width="7.5703125" style="53" customWidth="1"/>
    <col min="2818" max="2818" width="42.28515625" style="53" customWidth="1"/>
    <col min="2819" max="2819" width="55.5703125" style="53" customWidth="1"/>
    <col min="2820" max="2820" width="34.42578125" style="53" customWidth="1"/>
    <col min="2821" max="2821" width="9.140625" style="53" customWidth="1"/>
    <col min="2822" max="2822" width="6.5703125" style="53" customWidth="1"/>
    <col min="2823" max="2823" width="8.42578125" style="53" customWidth="1"/>
    <col min="2824" max="2824" width="16.85546875" style="53" customWidth="1"/>
    <col min="2825" max="2825" width="9" style="53" customWidth="1"/>
    <col min="2826" max="2826" width="11.140625" style="53" customWidth="1"/>
    <col min="2827" max="3072" width="9.140625" style="53"/>
    <col min="3073" max="3073" width="7.5703125" style="53" customWidth="1"/>
    <col min="3074" max="3074" width="42.28515625" style="53" customWidth="1"/>
    <col min="3075" max="3075" width="55.5703125" style="53" customWidth="1"/>
    <col min="3076" max="3076" width="34.42578125" style="53" customWidth="1"/>
    <col min="3077" max="3077" width="9.140625" style="53" customWidth="1"/>
    <col min="3078" max="3078" width="6.5703125" style="53" customWidth="1"/>
    <col min="3079" max="3079" width="8.42578125" style="53" customWidth="1"/>
    <col min="3080" max="3080" width="16.85546875" style="53" customWidth="1"/>
    <col min="3081" max="3081" width="9" style="53" customWidth="1"/>
    <col min="3082" max="3082" width="11.140625" style="53" customWidth="1"/>
    <col min="3083" max="3328" width="9.140625" style="53"/>
    <col min="3329" max="3329" width="7.5703125" style="53" customWidth="1"/>
    <col min="3330" max="3330" width="42.28515625" style="53" customWidth="1"/>
    <col min="3331" max="3331" width="55.5703125" style="53" customWidth="1"/>
    <col min="3332" max="3332" width="34.42578125" style="53" customWidth="1"/>
    <col min="3333" max="3333" width="9.140625" style="53" customWidth="1"/>
    <col min="3334" max="3334" width="6.5703125" style="53" customWidth="1"/>
    <col min="3335" max="3335" width="8.42578125" style="53" customWidth="1"/>
    <col min="3336" max="3336" width="16.85546875" style="53" customWidth="1"/>
    <col min="3337" max="3337" width="9" style="53" customWidth="1"/>
    <col min="3338" max="3338" width="11.140625" style="53" customWidth="1"/>
    <col min="3339" max="3584" width="9.140625" style="53"/>
    <col min="3585" max="3585" width="7.5703125" style="53" customWidth="1"/>
    <col min="3586" max="3586" width="42.28515625" style="53" customWidth="1"/>
    <col min="3587" max="3587" width="55.5703125" style="53" customWidth="1"/>
    <col min="3588" max="3588" width="34.42578125" style="53" customWidth="1"/>
    <col min="3589" max="3589" width="9.140625" style="53" customWidth="1"/>
    <col min="3590" max="3590" width="6.5703125" style="53" customWidth="1"/>
    <col min="3591" max="3591" width="8.42578125" style="53" customWidth="1"/>
    <col min="3592" max="3592" width="16.85546875" style="53" customWidth="1"/>
    <col min="3593" max="3593" width="9" style="53" customWidth="1"/>
    <col min="3594" max="3594" width="11.140625" style="53" customWidth="1"/>
    <col min="3595" max="3840" width="9.140625" style="53"/>
    <col min="3841" max="3841" width="7.5703125" style="53" customWidth="1"/>
    <col min="3842" max="3842" width="42.28515625" style="53" customWidth="1"/>
    <col min="3843" max="3843" width="55.5703125" style="53" customWidth="1"/>
    <col min="3844" max="3844" width="34.42578125" style="53" customWidth="1"/>
    <col min="3845" max="3845" width="9.140625" style="53" customWidth="1"/>
    <col min="3846" max="3846" width="6.5703125" style="53" customWidth="1"/>
    <col min="3847" max="3847" width="8.42578125" style="53" customWidth="1"/>
    <col min="3848" max="3848" width="16.85546875" style="53" customWidth="1"/>
    <col min="3849" max="3849" width="9" style="53" customWidth="1"/>
    <col min="3850" max="3850" width="11.140625" style="53" customWidth="1"/>
    <col min="3851" max="4096" width="9.140625" style="53"/>
    <col min="4097" max="4097" width="7.5703125" style="53" customWidth="1"/>
    <col min="4098" max="4098" width="42.28515625" style="53" customWidth="1"/>
    <col min="4099" max="4099" width="55.5703125" style="53" customWidth="1"/>
    <col min="4100" max="4100" width="34.42578125" style="53" customWidth="1"/>
    <col min="4101" max="4101" width="9.140625" style="53" customWidth="1"/>
    <col min="4102" max="4102" width="6.5703125" style="53" customWidth="1"/>
    <col min="4103" max="4103" width="8.42578125" style="53" customWidth="1"/>
    <col min="4104" max="4104" width="16.85546875" style="53" customWidth="1"/>
    <col min="4105" max="4105" width="9" style="53" customWidth="1"/>
    <col min="4106" max="4106" width="11.140625" style="53" customWidth="1"/>
    <col min="4107" max="4352" width="9.140625" style="53"/>
    <col min="4353" max="4353" width="7.5703125" style="53" customWidth="1"/>
    <col min="4354" max="4354" width="42.28515625" style="53" customWidth="1"/>
    <col min="4355" max="4355" width="55.5703125" style="53" customWidth="1"/>
    <col min="4356" max="4356" width="34.42578125" style="53" customWidth="1"/>
    <col min="4357" max="4357" width="9.140625" style="53" customWidth="1"/>
    <col min="4358" max="4358" width="6.5703125" style="53" customWidth="1"/>
    <col min="4359" max="4359" width="8.42578125" style="53" customWidth="1"/>
    <col min="4360" max="4360" width="16.85546875" style="53" customWidth="1"/>
    <col min="4361" max="4361" width="9" style="53" customWidth="1"/>
    <col min="4362" max="4362" width="11.140625" style="53" customWidth="1"/>
    <col min="4363" max="4608" width="9.140625" style="53"/>
    <col min="4609" max="4609" width="7.5703125" style="53" customWidth="1"/>
    <col min="4610" max="4610" width="42.28515625" style="53" customWidth="1"/>
    <col min="4611" max="4611" width="55.5703125" style="53" customWidth="1"/>
    <col min="4612" max="4612" width="34.42578125" style="53" customWidth="1"/>
    <col min="4613" max="4613" width="9.140625" style="53" customWidth="1"/>
    <col min="4614" max="4614" width="6.5703125" style="53" customWidth="1"/>
    <col min="4615" max="4615" width="8.42578125" style="53" customWidth="1"/>
    <col min="4616" max="4616" width="16.85546875" style="53" customWidth="1"/>
    <col min="4617" max="4617" width="9" style="53" customWidth="1"/>
    <col min="4618" max="4618" width="11.140625" style="53" customWidth="1"/>
    <col min="4619" max="4864" width="9.140625" style="53"/>
    <col min="4865" max="4865" width="7.5703125" style="53" customWidth="1"/>
    <col min="4866" max="4866" width="42.28515625" style="53" customWidth="1"/>
    <col min="4867" max="4867" width="55.5703125" style="53" customWidth="1"/>
    <col min="4868" max="4868" width="34.42578125" style="53" customWidth="1"/>
    <col min="4869" max="4869" width="9.140625" style="53" customWidth="1"/>
    <col min="4870" max="4870" width="6.5703125" style="53" customWidth="1"/>
    <col min="4871" max="4871" width="8.42578125" style="53" customWidth="1"/>
    <col min="4872" max="4872" width="16.85546875" style="53" customWidth="1"/>
    <col min="4873" max="4873" width="9" style="53" customWidth="1"/>
    <col min="4874" max="4874" width="11.140625" style="53" customWidth="1"/>
    <col min="4875" max="5120" width="9.140625" style="53"/>
    <col min="5121" max="5121" width="7.5703125" style="53" customWidth="1"/>
    <col min="5122" max="5122" width="42.28515625" style="53" customWidth="1"/>
    <col min="5123" max="5123" width="55.5703125" style="53" customWidth="1"/>
    <col min="5124" max="5124" width="34.42578125" style="53" customWidth="1"/>
    <col min="5125" max="5125" width="9.140625" style="53" customWidth="1"/>
    <col min="5126" max="5126" width="6.5703125" style="53" customWidth="1"/>
    <col min="5127" max="5127" width="8.42578125" style="53" customWidth="1"/>
    <col min="5128" max="5128" width="16.85546875" style="53" customWidth="1"/>
    <col min="5129" max="5129" width="9" style="53" customWidth="1"/>
    <col min="5130" max="5130" width="11.140625" style="53" customWidth="1"/>
    <col min="5131" max="5376" width="9.140625" style="53"/>
    <col min="5377" max="5377" width="7.5703125" style="53" customWidth="1"/>
    <col min="5378" max="5378" width="42.28515625" style="53" customWidth="1"/>
    <col min="5379" max="5379" width="55.5703125" style="53" customWidth="1"/>
    <col min="5380" max="5380" width="34.42578125" style="53" customWidth="1"/>
    <col min="5381" max="5381" width="9.140625" style="53" customWidth="1"/>
    <col min="5382" max="5382" width="6.5703125" style="53" customWidth="1"/>
    <col min="5383" max="5383" width="8.42578125" style="53" customWidth="1"/>
    <col min="5384" max="5384" width="16.85546875" style="53" customWidth="1"/>
    <col min="5385" max="5385" width="9" style="53" customWidth="1"/>
    <col min="5386" max="5386" width="11.140625" style="53" customWidth="1"/>
    <col min="5387" max="5632" width="9.140625" style="53"/>
    <col min="5633" max="5633" width="7.5703125" style="53" customWidth="1"/>
    <col min="5634" max="5634" width="42.28515625" style="53" customWidth="1"/>
    <col min="5635" max="5635" width="55.5703125" style="53" customWidth="1"/>
    <col min="5636" max="5636" width="34.42578125" style="53" customWidth="1"/>
    <col min="5637" max="5637" width="9.140625" style="53" customWidth="1"/>
    <col min="5638" max="5638" width="6.5703125" style="53" customWidth="1"/>
    <col min="5639" max="5639" width="8.42578125" style="53" customWidth="1"/>
    <col min="5640" max="5640" width="16.85546875" style="53" customWidth="1"/>
    <col min="5641" max="5641" width="9" style="53" customWidth="1"/>
    <col min="5642" max="5642" width="11.140625" style="53" customWidth="1"/>
    <col min="5643" max="5888" width="9.140625" style="53"/>
    <col min="5889" max="5889" width="7.5703125" style="53" customWidth="1"/>
    <col min="5890" max="5890" width="42.28515625" style="53" customWidth="1"/>
    <col min="5891" max="5891" width="55.5703125" style="53" customWidth="1"/>
    <col min="5892" max="5892" width="34.42578125" style="53" customWidth="1"/>
    <col min="5893" max="5893" width="9.140625" style="53" customWidth="1"/>
    <col min="5894" max="5894" width="6.5703125" style="53" customWidth="1"/>
    <col min="5895" max="5895" width="8.42578125" style="53" customWidth="1"/>
    <col min="5896" max="5896" width="16.85546875" style="53" customWidth="1"/>
    <col min="5897" max="5897" width="9" style="53" customWidth="1"/>
    <col min="5898" max="5898" width="11.140625" style="53" customWidth="1"/>
    <col min="5899" max="6144" width="9.140625" style="53"/>
    <col min="6145" max="6145" width="7.5703125" style="53" customWidth="1"/>
    <col min="6146" max="6146" width="42.28515625" style="53" customWidth="1"/>
    <col min="6147" max="6147" width="55.5703125" style="53" customWidth="1"/>
    <col min="6148" max="6148" width="34.42578125" style="53" customWidth="1"/>
    <col min="6149" max="6149" width="9.140625" style="53" customWidth="1"/>
    <col min="6150" max="6150" width="6.5703125" style="53" customWidth="1"/>
    <col min="6151" max="6151" width="8.42578125" style="53" customWidth="1"/>
    <col min="6152" max="6152" width="16.85546875" style="53" customWidth="1"/>
    <col min="6153" max="6153" width="9" style="53" customWidth="1"/>
    <col min="6154" max="6154" width="11.140625" style="53" customWidth="1"/>
    <col min="6155" max="6400" width="9.140625" style="53"/>
    <col min="6401" max="6401" width="7.5703125" style="53" customWidth="1"/>
    <col min="6402" max="6402" width="42.28515625" style="53" customWidth="1"/>
    <col min="6403" max="6403" width="55.5703125" style="53" customWidth="1"/>
    <col min="6404" max="6404" width="34.42578125" style="53" customWidth="1"/>
    <col min="6405" max="6405" width="9.140625" style="53" customWidth="1"/>
    <col min="6406" max="6406" width="6.5703125" style="53" customWidth="1"/>
    <col min="6407" max="6407" width="8.42578125" style="53" customWidth="1"/>
    <col min="6408" max="6408" width="16.85546875" style="53" customWidth="1"/>
    <col min="6409" max="6409" width="9" style="53" customWidth="1"/>
    <col min="6410" max="6410" width="11.140625" style="53" customWidth="1"/>
    <col min="6411" max="6656" width="9.140625" style="53"/>
    <col min="6657" max="6657" width="7.5703125" style="53" customWidth="1"/>
    <col min="6658" max="6658" width="42.28515625" style="53" customWidth="1"/>
    <col min="6659" max="6659" width="55.5703125" style="53" customWidth="1"/>
    <col min="6660" max="6660" width="34.42578125" style="53" customWidth="1"/>
    <col min="6661" max="6661" width="9.140625" style="53" customWidth="1"/>
    <col min="6662" max="6662" width="6.5703125" style="53" customWidth="1"/>
    <col min="6663" max="6663" width="8.42578125" style="53" customWidth="1"/>
    <col min="6664" max="6664" width="16.85546875" style="53" customWidth="1"/>
    <col min="6665" max="6665" width="9" style="53" customWidth="1"/>
    <col min="6666" max="6666" width="11.140625" style="53" customWidth="1"/>
    <col min="6667" max="6912" width="9.140625" style="53"/>
    <col min="6913" max="6913" width="7.5703125" style="53" customWidth="1"/>
    <col min="6914" max="6914" width="42.28515625" style="53" customWidth="1"/>
    <col min="6915" max="6915" width="55.5703125" style="53" customWidth="1"/>
    <col min="6916" max="6916" width="34.42578125" style="53" customWidth="1"/>
    <col min="6917" max="6917" width="9.140625" style="53" customWidth="1"/>
    <col min="6918" max="6918" width="6.5703125" style="53" customWidth="1"/>
    <col min="6919" max="6919" width="8.42578125" style="53" customWidth="1"/>
    <col min="6920" max="6920" width="16.85546875" style="53" customWidth="1"/>
    <col min="6921" max="6921" width="9" style="53" customWidth="1"/>
    <col min="6922" max="6922" width="11.140625" style="53" customWidth="1"/>
    <col min="6923" max="7168" width="9.140625" style="53"/>
    <col min="7169" max="7169" width="7.5703125" style="53" customWidth="1"/>
    <col min="7170" max="7170" width="42.28515625" style="53" customWidth="1"/>
    <col min="7171" max="7171" width="55.5703125" style="53" customWidth="1"/>
    <col min="7172" max="7172" width="34.42578125" style="53" customWidth="1"/>
    <col min="7173" max="7173" width="9.140625" style="53" customWidth="1"/>
    <col min="7174" max="7174" width="6.5703125" style="53" customWidth="1"/>
    <col min="7175" max="7175" width="8.42578125" style="53" customWidth="1"/>
    <col min="7176" max="7176" width="16.85546875" style="53" customWidth="1"/>
    <col min="7177" max="7177" width="9" style="53" customWidth="1"/>
    <col min="7178" max="7178" width="11.140625" style="53" customWidth="1"/>
    <col min="7179" max="7424" width="9.140625" style="53"/>
    <col min="7425" max="7425" width="7.5703125" style="53" customWidth="1"/>
    <col min="7426" max="7426" width="42.28515625" style="53" customWidth="1"/>
    <col min="7427" max="7427" width="55.5703125" style="53" customWidth="1"/>
    <col min="7428" max="7428" width="34.42578125" style="53" customWidth="1"/>
    <col min="7429" max="7429" width="9.140625" style="53" customWidth="1"/>
    <col min="7430" max="7430" width="6.5703125" style="53" customWidth="1"/>
    <col min="7431" max="7431" width="8.42578125" style="53" customWidth="1"/>
    <col min="7432" max="7432" width="16.85546875" style="53" customWidth="1"/>
    <col min="7433" max="7433" width="9" style="53" customWidth="1"/>
    <col min="7434" max="7434" width="11.140625" style="53" customWidth="1"/>
    <col min="7435" max="7680" width="9.140625" style="53"/>
    <col min="7681" max="7681" width="7.5703125" style="53" customWidth="1"/>
    <col min="7682" max="7682" width="42.28515625" style="53" customWidth="1"/>
    <col min="7683" max="7683" width="55.5703125" style="53" customWidth="1"/>
    <col min="7684" max="7684" width="34.42578125" style="53" customWidth="1"/>
    <col min="7685" max="7685" width="9.140625" style="53" customWidth="1"/>
    <col min="7686" max="7686" width="6.5703125" style="53" customWidth="1"/>
    <col min="7687" max="7687" width="8.42578125" style="53" customWidth="1"/>
    <col min="7688" max="7688" width="16.85546875" style="53" customWidth="1"/>
    <col min="7689" max="7689" width="9" style="53" customWidth="1"/>
    <col min="7690" max="7690" width="11.140625" style="53" customWidth="1"/>
    <col min="7691" max="7936" width="9.140625" style="53"/>
    <col min="7937" max="7937" width="7.5703125" style="53" customWidth="1"/>
    <col min="7938" max="7938" width="42.28515625" style="53" customWidth="1"/>
    <col min="7939" max="7939" width="55.5703125" style="53" customWidth="1"/>
    <col min="7940" max="7940" width="34.42578125" style="53" customWidth="1"/>
    <col min="7941" max="7941" width="9.140625" style="53" customWidth="1"/>
    <col min="7942" max="7942" width="6.5703125" style="53" customWidth="1"/>
    <col min="7943" max="7943" width="8.42578125" style="53" customWidth="1"/>
    <col min="7944" max="7944" width="16.85546875" style="53" customWidth="1"/>
    <col min="7945" max="7945" width="9" style="53" customWidth="1"/>
    <col min="7946" max="7946" width="11.140625" style="53" customWidth="1"/>
    <col min="7947" max="8192" width="9.140625" style="53"/>
    <col min="8193" max="8193" width="7.5703125" style="53" customWidth="1"/>
    <col min="8194" max="8194" width="42.28515625" style="53" customWidth="1"/>
    <col min="8195" max="8195" width="55.5703125" style="53" customWidth="1"/>
    <col min="8196" max="8196" width="34.42578125" style="53" customWidth="1"/>
    <col min="8197" max="8197" width="9.140625" style="53" customWidth="1"/>
    <col min="8198" max="8198" width="6.5703125" style="53" customWidth="1"/>
    <col min="8199" max="8199" width="8.42578125" style="53" customWidth="1"/>
    <col min="8200" max="8200" width="16.85546875" style="53" customWidth="1"/>
    <col min="8201" max="8201" width="9" style="53" customWidth="1"/>
    <col min="8202" max="8202" width="11.140625" style="53" customWidth="1"/>
    <col min="8203" max="8448" width="9.140625" style="53"/>
    <col min="8449" max="8449" width="7.5703125" style="53" customWidth="1"/>
    <col min="8450" max="8450" width="42.28515625" style="53" customWidth="1"/>
    <col min="8451" max="8451" width="55.5703125" style="53" customWidth="1"/>
    <col min="8452" max="8452" width="34.42578125" style="53" customWidth="1"/>
    <col min="8453" max="8453" width="9.140625" style="53" customWidth="1"/>
    <col min="8454" max="8454" width="6.5703125" style="53" customWidth="1"/>
    <col min="8455" max="8455" width="8.42578125" style="53" customWidth="1"/>
    <col min="8456" max="8456" width="16.85546875" style="53" customWidth="1"/>
    <col min="8457" max="8457" width="9" style="53" customWidth="1"/>
    <col min="8458" max="8458" width="11.140625" style="53" customWidth="1"/>
    <col min="8459" max="8704" width="9.140625" style="53"/>
    <col min="8705" max="8705" width="7.5703125" style="53" customWidth="1"/>
    <col min="8706" max="8706" width="42.28515625" style="53" customWidth="1"/>
    <col min="8707" max="8707" width="55.5703125" style="53" customWidth="1"/>
    <col min="8708" max="8708" width="34.42578125" style="53" customWidth="1"/>
    <col min="8709" max="8709" width="9.140625" style="53" customWidth="1"/>
    <col min="8710" max="8710" width="6.5703125" style="53" customWidth="1"/>
    <col min="8711" max="8711" width="8.42578125" style="53" customWidth="1"/>
    <col min="8712" max="8712" width="16.85546875" style="53" customWidth="1"/>
    <col min="8713" max="8713" width="9" style="53" customWidth="1"/>
    <col min="8714" max="8714" width="11.140625" style="53" customWidth="1"/>
    <col min="8715" max="8960" width="9.140625" style="53"/>
    <col min="8961" max="8961" width="7.5703125" style="53" customWidth="1"/>
    <col min="8962" max="8962" width="42.28515625" style="53" customWidth="1"/>
    <col min="8963" max="8963" width="55.5703125" style="53" customWidth="1"/>
    <col min="8964" max="8964" width="34.42578125" style="53" customWidth="1"/>
    <col min="8965" max="8965" width="9.140625" style="53" customWidth="1"/>
    <col min="8966" max="8966" width="6.5703125" style="53" customWidth="1"/>
    <col min="8967" max="8967" width="8.42578125" style="53" customWidth="1"/>
    <col min="8968" max="8968" width="16.85546875" style="53" customWidth="1"/>
    <col min="8969" max="8969" width="9" style="53" customWidth="1"/>
    <col min="8970" max="8970" width="11.140625" style="53" customWidth="1"/>
    <col min="8971" max="9216" width="9.140625" style="53"/>
    <col min="9217" max="9217" width="7.5703125" style="53" customWidth="1"/>
    <col min="9218" max="9218" width="42.28515625" style="53" customWidth="1"/>
    <col min="9219" max="9219" width="55.5703125" style="53" customWidth="1"/>
    <col min="9220" max="9220" width="34.42578125" style="53" customWidth="1"/>
    <col min="9221" max="9221" width="9.140625" style="53" customWidth="1"/>
    <col min="9222" max="9222" width="6.5703125" style="53" customWidth="1"/>
    <col min="9223" max="9223" width="8.42578125" style="53" customWidth="1"/>
    <col min="9224" max="9224" width="16.85546875" style="53" customWidth="1"/>
    <col min="9225" max="9225" width="9" style="53" customWidth="1"/>
    <col min="9226" max="9226" width="11.140625" style="53" customWidth="1"/>
    <col min="9227" max="9472" width="9.140625" style="53"/>
    <col min="9473" max="9473" width="7.5703125" style="53" customWidth="1"/>
    <col min="9474" max="9474" width="42.28515625" style="53" customWidth="1"/>
    <col min="9475" max="9475" width="55.5703125" style="53" customWidth="1"/>
    <col min="9476" max="9476" width="34.42578125" style="53" customWidth="1"/>
    <col min="9477" max="9477" width="9.140625" style="53" customWidth="1"/>
    <col min="9478" max="9478" width="6.5703125" style="53" customWidth="1"/>
    <col min="9479" max="9479" width="8.42578125" style="53" customWidth="1"/>
    <col min="9480" max="9480" width="16.85546875" style="53" customWidth="1"/>
    <col min="9481" max="9481" width="9" style="53" customWidth="1"/>
    <col min="9482" max="9482" width="11.140625" style="53" customWidth="1"/>
    <col min="9483" max="9728" width="9.140625" style="53"/>
    <col min="9729" max="9729" width="7.5703125" style="53" customWidth="1"/>
    <col min="9730" max="9730" width="42.28515625" style="53" customWidth="1"/>
    <col min="9731" max="9731" width="55.5703125" style="53" customWidth="1"/>
    <col min="9732" max="9732" width="34.42578125" style="53" customWidth="1"/>
    <col min="9733" max="9733" width="9.140625" style="53" customWidth="1"/>
    <col min="9734" max="9734" width="6.5703125" style="53" customWidth="1"/>
    <col min="9735" max="9735" width="8.42578125" style="53" customWidth="1"/>
    <col min="9736" max="9736" width="16.85546875" style="53" customWidth="1"/>
    <col min="9737" max="9737" width="9" style="53" customWidth="1"/>
    <col min="9738" max="9738" width="11.140625" style="53" customWidth="1"/>
    <col min="9739" max="9984" width="9.140625" style="53"/>
    <col min="9985" max="9985" width="7.5703125" style="53" customWidth="1"/>
    <col min="9986" max="9986" width="42.28515625" style="53" customWidth="1"/>
    <col min="9987" max="9987" width="55.5703125" style="53" customWidth="1"/>
    <col min="9988" max="9988" width="34.42578125" style="53" customWidth="1"/>
    <col min="9989" max="9989" width="9.140625" style="53" customWidth="1"/>
    <col min="9990" max="9990" width="6.5703125" style="53" customWidth="1"/>
    <col min="9991" max="9991" width="8.42578125" style="53" customWidth="1"/>
    <col min="9992" max="9992" width="16.85546875" style="53" customWidth="1"/>
    <col min="9993" max="9993" width="9" style="53" customWidth="1"/>
    <col min="9994" max="9994" width="11.140625" style="53" customWidth="1"/>
    <col min="9995" max="10240" width="9.140625" style="53"/>
    <col min="10241" max="10241" width="7.5703125" style="53" customWidth="1"/>
    <col min="10242" max="10242" width="42.28515625" style="53" customWidth="1"/>
    <col min="10243" max="10243" width="55.5703125" style="53" customWidth="1"/>
    <col min="10244" max="10244" width="34.42578125" style="53" customWidth="1"/>
    <col min="10245" max="10245" width="9.140625" style="53" customWidth="1"/>
    <col min="10246" max="10246" width="6.5703125" style="53" customWidth="1"/>
    <col min="10247" max="10247" width="8.42578125" style="53" customWidth="1"/>
    <col min="10248" max="10248" width="16.85546875" style="53" customWidth="1"/>
    <col min="10249" max="10249" width="9" style="53" customWidth="1"/>
    <col min="10250" max="10250" width="11.140625" style="53" customWidth="1"/>
    <col min="10251" max="10496" width="9.140625" style="53"/>
    <col min="10497" max="10497" width="7.5703125" style="53" customWidth="1"/>
    <col min="10498" max="10498" width="42.28515625" style="53" customWidth="1"/>
    <col min="10499" max="10499" width="55.5703125" style="53" customWidth="1"/>
    <col min="10500" max="10500" width="34.42578125" style="53" customWidth="1"/>
    <col min="10501" max="10501" width="9.140625" style="53" customWidth="1"/>
    <col min="10502" max="10502" width="6.5703125" style="53" customWidth="1"/>
    <col min="10503" max="10503" width="8.42578125" style="53" customWidth="1"/>
    <col min="10504" max="10504" width="16.85546875" style="53" customWidth="1"/>
    <col min="10505" max="10505" width="9" style="53" customWidth="1"/>
    <col min="10506" max="10506" width="11.140625" style="53" customWidth="1"/>
    <col min="10507" max="10752" width="9.140625" style="53"/>
    <col min="10753" max="10753" width="7.5703125" style="53" customWidth="1"/>
    <col min="10754" max="10754" width="42.28515625" style="53" customWidth="1"/>
    <col min="10755" max="10755" width="55.5703125" style="53" customWidth="1"/>
    <col min="10756" max="10756" width="34.42578125" style="53" customWidth="1"/>
    <col min="10757" max="10757" width="9.140625" style="53" customWidth="1"/>
    <col min="10758" max="10758" width="6.5703125" style="53" customWidth="1"/>
    <col min="10759" max="10759" width="8.42578125" style="53" customWidth="1"/>
    <col min="10760" max="10760" width="16.85546875" style="53" customWidth="1"/>
    <col min="10761" max="10761" width="9" style="53" customWidth="1"/>
    <col min="10762" max="10762" width="11.140625" style="53" customWidth="1"/>
    <col min="10763" max="11008" width="9.140625" style="53"/>
    <col min="11009" max="11009" width="7.5703125" style="53" customWidth="1"/>
    <col min="11010" max="11010" width="42.28515625" style="53" customWidth="1"/>
    <col min="11011" max="11011" width="55.5703125" style="53" customWidth="1"/>
    <col min="11012" max="11012" width="34.42578125" style="53" customWidth="1"/>
    <col min="11013" max="11013" width="9.140625" style="53" customWidth="1"/>
    <col min="11014" max="11014" width="6.5703125" style="53" customWidth="1"/>
    <col min="11015" max="11015" width="8.42578125" style="53" customWidth="1"/>
    <col min="11016" max="11016" width="16.85546875" style="53" customWidth="1"/>
    <col min="11017" max="11017" width="9" style="53" customWidth="1"/>
    <col min="11018" max="11018" width="11.140625" style="53" customWidth="1"/>
    <col min="11019" max="11264" width="9.140625" style="53"/>
    <col min="11265" max="11265" width="7.5703125" style="53" customWidth="1"/>
    <col min="11266" max="11266" width="42.28515625" style="53" customWidth="1"/>
    <col min="11267" max="11267" width="55.5703125" style="53" customWidth="1"/>
    <col min="11268" max="11268" width="34.42578125" style="53" customWidth="1"/>
    <col min="11269" max="11269" width="9.140625" style="53" customWidth="1"/>
    <col min="11270" max="11270" width="6.5703125" style="53" customWidth="1"/>
    <col min="11271" max="11271" width="8.42578125" style="53" customWidth="1"/>
    <col min="11272" max="11272" width="16.85546875" style="53" customWidth="1"/>
    <col min="11273" max="11273" width="9" style="53" customWidth="1"/>
    <col min="11274" max="11274" width="11.140625" style="53" customWidth="1"/>
    <col min="11275" max="11520" width="9.140625" style="53"/>
    <col min="11521" max="11521" width="7.5703125" style="53" customWidth="1"/>
    <col min="11522" max="11522" width="42.28515625" style="53" customWidth="1"/>
    <col min="11523" max="11523" width="55.5703125" style="53" customWidth="1"/>
    <col min="11524" max="11524" width="34.42578125" style="53" customWidth="1"/>
    <col min="11525" max="11525" width="9.140625" style="53" customWidth="1"/>
    <col min="11526" max="11526" width="6.5703125" style="53" customWidth="1"/>
    <col min="11527" max="11527" width="8.42578125" style="53" customWidth="1"/>
    <col min="11528" max="11528" width="16.85546875" style="53" customWidth="1"/>
    <col min="11529" max="11529" width="9" style="53" customWidth="1"/>
    <col min="11530" max="11530" width="11.140625" style="53" customWidth="1"/>
    <col min="11531" max="11776" width="9.140625" style="53"/>
    <col min="11777" max="11777" width="7.5703125" style="53" customWidth="1"/>
    <col min="11778" max="11778" width="42.28515625" style="53" customWidth="1"/>
    <col min="11779" max="11779" width="55.5703125" style="53" customWidth="1"/>
    <col min="11780" max="11780" width="34.42578125" style="53" customWidth="1"/>
    <col min="11781" max="11781" width="9.140625" style="53" customWidth="1"/>
    <col min="11782" max="11782" width="6.5703125" style="53" customWidth="1"/>
    <col min="11783" max="11783" width="8.42578125" style="53" customWidth="1"/>
    <col min="11784" max="11784" width="16.85546875" style="53" customWidth="1"/>
    <col min="11785" max="11785" width="9" style="53" customWidth="1"/>
    <col min="11786" max="11786" width="11.140625" style="53" customWidth="1"/>
    <col min="11787" max="12032" width="9.140625" style="53"/>
    <col min="12033" max="12033" width="7.5703125" style="53" customWidth="1"/>
    <col min="12034" max="12034" width="42.28515625" style="53" customWidth="1"/>
    <col min="12035" max="12035" width="55.5703125" style="53" customWidth="1"/>
    <col min="12036" max="12036" width="34.42578125" style="53" customWidth="1"/>
    <col min="12037" max="12037" width="9.140625" style="53" customWidth="1"/>
    <col min="12038" max="12038" width="6.5703125" style="53" customWidth="1"/>
    <col min="12039" max="12039" width="8.42578125" style="53" customWidth="1"/>
    <col min="12040" max="12040" width="16.85546875" style="53" customWidth="1"/>
    <col min="12041" max="12041" width="9" style="53" customWidth="1"/>
    <col min="12042" max="12042" width="11.140625" style="53" customWidth="1"/>
    <col min="12043" max="12288" width="9.140625" style="53"/>
    <col min="12289" max="12289" width="7.5703125" style="53" customWidth="1"/>
    <col min="12290" max="12290" width="42.28515625" style="53" customWidth="1"/>
    <col min="12291" max="12291" width="55.5703125" style="53" customWidth="1"/>
    <col min="12292" max="12292" width="34.42578125" style="53" customWidth="1"/>
    <col min="12293" max="12293" width="9.140625" style="53" customWidth="1"/>
    <col min="12294" max="12294" width="6.5703125" style="53" customWidth="1"/>
    <col min="12295" max="12295" width="8.42578125" style="53" customWidth="1"/>
    <col min="12296" max="12296" width="16.85546875" style="53" customWidth="1"/>
    <col min="12297" max="12297" width="9" style="53" customWidth="1"/>
    <col min="12298" max="12298" width="11.140625" style="53" customWidth="1"/>
    <col min="12299" max="12544" width="9.140625" style="53"/>
    <col min="12545" max="12545" width="7.5703125" style="53" customWidth="1"/>
    <col min="12546" max="12546" width="42.28515625" style="53" customWidth="1"/>
    <col min="12547" max="12547" width="55.5703125" style="53" customWidth="1"/>
    <col min="12548" max="12548" width="34.42578125" style="53" customWidth="1"/>
    <col min="12549" max="12549" width="9.140625" style="53" customWidth="1"/>
    <col min="12550" max="12550" width="6.5703125" style="53" customWidth="1"/>
    <col min="12551" max="12551" width="8.42578125" style="53" customWidth="1"/>
    <col min="12552" max="12552" width="16.85546875" style="53" customWidth="1"/>
    <col min="12553" max="12553" width="9" style="53" customWidth="1"/>
    <col min="12554" max="12554" width="11.140625" style="53" customWidth="1"/>
    <col min="12555" max="12800" width="9.140625" style="53"/>
    <col min="12801" max="12801" width="7.5703125" style="53" customWidth="1"/>
    <col min="12802" max="12802" width="42.28515625" style="53" customWidth="1"/>
    <col min="12803" max="12803" width="55.5703125" style="53" customWidth="1"/>
    <col min="12804" max="12804" width="34.42578125" style="53" customWidth="1"/>
    <col min="12805" max="12805" width="9.140625" style="53" customWidth="1"/>
    <col min="12806" max="12806" width="6.5703125" style="53" customWidth="1"/>
    <col min="12807" max="12807" width="8.42578125" style="53" customWidth="1"/>
    <col min="12808" max="12808" width="16.85546875" style="53" customWidth="1"/>
    <col min="12809" max="12809" width="9" style="53" customWidth="1"/>
    <col min="12810" max="12810" width="11.140625" style="53" customWidth="1"/>
    <col min="12811" max="13056" width="9.140625" style="53"/>
    <col min="13057" max="13057" width="7.5703125" style="53" customWidth="1"/>
    <col min="13058" max="13058" width="42.28515625" style="53" customWidth="1"/>
    <col min="13059" max="13059" width="55.5703125" style="53" customWidth="1"/>
    <col min="13060" max="13060" width="34.42578125" style="53" customWidth="1"/>
    <col min="13061" max="13061" width="9.140625" style="53" customWidth="1"/>
    <col min="13062" max="13062" width="6.5703125" style="53" customWidth="1"/>
    <col min="13063" max="13063" width="8.42578125" style="53" customWidth="1"/>
    <col min="13064" max="13064" width="16.85546875" style="53" customWidth="1"/>
    <col min="13065" max="13065" width="9" style="53" customWidth="1"/>
    <col min="13066" max="13066" width="11.140625" style="53" customWidth="1"/>
    <col min="13067" max="13312" width="9.140625" style="53"/>
    <col min="13313" max="13313" width="7.5703125" style="53" customWidth="1"/>
    <col min="13314" max="13314" width="42.28515625" style="53" customWidth="1"/>
    <col min="13315" max="13315" width="55.5703125" style="53" customWidth="1"/>
    <col min="13316" max="13316" width="34.42578125" style="53" customWidth="1"/>
    <col min="13317" max="13317" width="9.140625" style="53" customWidth="1"/>
    <col min="13318" max="13318" width="6.5703125" style="53" customWidth="1"/>
    <col min="13319" max="13319" width="8.42578125" style="53" customWidth="1"/>
    <col min="13320" max="13320" width="16.85546875" style="53" customWidth="1"/>
    <col min="13321" max="13321" width="9" style="53" customWidth="1"/>
    <col min="13322" max="13322" width="11.140625" style="53" customWidth="1"/>
    <col min="13323" max="13568" width="9.140625" style="53"/>
    <col min="13569" max="13569" width="7.5703125" style="53" customWidth="1"/>
    <col min="13570" max="13570" width="42.28515625" style="53" customWidth="1"/>
    <col min="13571" max="13571" width="55.5703125" style="53" customWidth="1"/>
    <col min="13572" max="13572" width="34.42578125" style="53" customWidth="1"/>
    <col min="13573" max="13573" width="9.140625" style="53" customWidth="1"/>
    <col min="13574" max="13574" width="6.5703125" style="53" customWidth="1"/>
    <col min="13575" max="13575" width="8.42578125" style="53" customWidth="1"/>
    <col min="13576" max="13576" width="16.85546875" style="53" customWidth="1"/>
    <col min="13577" max="13577" width="9" style="53" customWidth="1"/>
    <col min="13578" max="13578" width="11.140625" style="53" customWidth="1"/>
    <col min="13579" max="13824" width="9.140625" style="53"/>
    <col min="13825" max="13825" width="7.5703125" style="53" customWidth="1"/>
    <col min="13826" max="13826" width="42.28515625" style="53" customWidth="1"/>
    <col min="13827" max="13827" width="55.5703125" style="53" customWidth="1"/>
    <col min="13828" max="13828" width="34.42578125" style="53" customWidth="1"/>
    <col min="13829" max="13829" width="9.140625" style="53" customWidth="1"/>
    <col min="13830" max="13830" width="6.5703125" style="53" customWidth="1"/>
    <col min="13831" max="13831" width="8.42578125" style="53" customWidth="1"/>
    <col min="13832" max="13832" width="16.85546875" style="53" customWidth="1"/>
    <col min="13833" max="13833" width="9" style="53" customWidth="1"/>
    <col min="13834" max="13834" width="11.140625" style="53" customWidth="1"/>
    <col min="13835" max="14080" width="9.140625" style="53"/>
    <col min="14081" max="14081" width="7.5703125" style="53" customWidth="1"/>
    <col min="14082" max="14082" width="42.28515625" style="53" customWidth="1"/>
    <col min="14083" max="14083" width="55.5703125" style="53" customWidth="1"/>
    <col min="14084" max="14084" width="34.42578125" style="53" customWidth="1"/>
    <col min="14085" max="14085" width="9.140625" style="53" customWidth="1"/>
    <col min="14086" max="14086" width="6.5703125" style="53" customWidth="1"/>
    <col min="14087" max="14087" width="8.42578125" style="53" customWidth="1"/>
    <col min="14088" max="14088" width="16.85546875" style="53" customWidth="1"/>
    <col min="14089" max="14089" width="9" style="53" customWidth="1"/>
    <col min="14090" max="14090" width="11.140625" style="53" customWidth="1"/>
    <col min="14091" max="14336" width="9.140625" style="53"/>
    <col min="14337" max="14337" width="7.5703125" style="53" customWidth="1"/>
    <col min="14338" max="14338" width="42.28515625" style="53" customWidth="1"/>
    <col min="14339" max="14339" width="55.5703125" style="53" customWidth="1"/>
    <col min="14340" max="14340" width="34.42578125" style="53" customWidth="1"/>
    <col min="14341" max="14341" width="9.140625" style="53" customWidth="1"/>
    <col min="14342" max="14342" width="6.5703125" style="53" customWidth="1"/>
    <col min="14343" max="14343" width="8.42578125" style="53" customWidth="1"/>
    <col min="14344" max="14344" width="16.85546875" style="53" customWidth="1"/>
    <col min="14345" max="14345" width="9" style="53" customWidth="1"/>
    <col min="14346" max="14346" width="11.140625" style="53" customWidth="1"/>
    <col min="14347" max="14592" width="9.140625" style="53"/>
    <col min="14593" max="14593" width="7.5703125" style="53" customWidth="1"/>
    <col min="14594" max="14594" width="42.28515625" style="53" customWidth="1"/>
    <col min="14595" max="14595" width="55.5703125" style="53" customWidth="1"/>
    <col min="14596" max="14596" width="34.42578125" style="53" customWidth="1"/>
    <col min="14597" max="14597" width="9.140625" style="53" customWidth="1"/>
    <col min="14598" max="14598" width="6.5703125" style="53" customWidth="1"/>
    <col min="14599" max="14599" width="8.42578125" style="53" customWidth="1"/>
    <col min="14600" max="14600" width="16.85546875" style="53" customWidth="1"/>
    <col min="14601" max="14601" width="9" style="53" customWidth="1"/>
    <col min="14602" max="14602" width="11.140625" style="53" customWidth="1"/>
    <col min="14603" max="14848" width="9.140625" style="53"/>
    <col min="14849" max="14849" width="7.5703125" style="53" customWidth="1"/>
    <col min="14850" max="14850" width="42.28515625" style="53" customWidth="1"/>
    <col min="14851" max="14851" width="55.5703125" style="53" customWidth="1"/>
    <col min="14852" max="14852" width="34.42578125" style="53" customWidth="1"/>
    <col min="14853" max="14853" width="9.140625" style="53" customWidth="1"/>
    <col min="14854" max="14854" width="6.5703125" style="53" customWidth="1"/>
    <col min="14855" max="14855" width="8.42578125" style="53" customWidth="1"/>
    <col min="14856" max="14856" width="16.85546875" style="53" customWidth="1"/>
    <col min="14857" max="14857" width="9" style="53" customWidth="1"/>
    <col min="14858" max="14858" width="11.140625" style="53" customWidth="1"/>
    <col min="14859" max="15104" width="9.140625" style="53"/>
    <col min="15105" max="15105" width="7.5703125" style="53" customWidth="1"/>
    <col min="15106" max="15106" width="42.28515625" style="53" customWidth="1"/>
    <col min="15107" max="15107" width="55.5703125" style="53" customWidth="1"/>
    <col min="15108" max="15108" width="34.42578125" style="53" customWidth="1"/>
    <col min="15109" max="15109" width="9.140625" style="53" customWidth="1"/>
    <col min="15110" max="15110" width="6.5703125" style="53" customWidth="1"/>
    <col min="15111" max="15111" width="8.42578125" style="53" customWidth="1"/>
    <col min="15112" max="15112" width="16.85546875" style="53" customWidth="1"/>
    <col min="15113" max="15113" width="9" style="53" customWidth="1"/>
    <col min="15114" max="15114" width="11.140625" style="53" customWidth="1"/>
    <col min="15115" max="15360" width="9.140625" style="53"/>
    <col min="15361" max="15361" width="7.5703125" style="53" customWidth="1"/>
    <col min="15362" max="15362" width="42.28515625" style="53" customWidth="1"/>
    <col min="15363" max="15363" width="55.5703125" style="53" customWidth="1"/>
    <col min="15364" max="15364" width="34.42578125" style="53" customWidth="1"/>
    <col min="15365" max="15365" width="9.140625" style="53" customWidth="1"/>
    <col min="15366" max="15366" width="6.5703125" style="53" customWidth="1"/>
    <col min="15367" max="15367" width="8.42578125" style="53" customWidth="1"/>
    <col min="15368" max="15368" width="16.85546875" style="53" customWidth="1"/>
    <col min="15369" max="15369" width="9" style="53" customWidth="1"/>
    <col min="15370" max="15370" width="11.140625" style="53" customWidth="1"/>
    <col min="15371" max="15616" width="9.140625" style="53"/>
    <col min="15617" max="15617" width="7.5703125" style="53" customWidth="1"/>
    <col min="15618" max="15618" width="42.28515625" style="53" customWidth="1"/>
    <col min="15619" max="15619" width="55.5703125" style="53" customWidth="1"/>
    <col min="15620" max="15620" width="34.42578125" style="53" customWidth="1"/>
    <col min="15621" max="15621" width="9.140625" style="53" customWidth="1"/>
    <col min="15622" max="15622" width="6.5703125" style="53" customWidth="1"/>
    <col min="15623" max="15623" width="8.42578125" style="53" customWidth="1"/>
    <col min="15624" max="15624" width="16.85546875" style="53" customWidth="1"/>
    <col min="15625" max="15625" width="9" style="53" customWidth="1"/>
    <col min="15626" max="15626" width="11.140625" style="53" customWidth="1"/>
    <col min="15627" max="15872" width="9.140625" style="53"/>
    <col min="15873" max="15873" width="7.5703125" style="53" customWidth="1"/>
    <col min="15874" max="15874" width="42.28515625" style="53" customWidth="1"/>
    <col min="15875" max="15875" width="55.5703125" style="53" customWidth="1"/>
    <col min="15876" max="15876" width="34.42578125" style="53" customWidth="1"/>
    <col min="15877" max="15877" width="9.140625" style="53" customWidth="1"/>
    <col min="15878" max="15878" width="6.5703125" style="53" customWidth="1"/>
    <col min="15879" max="15879" width="8.42578125" style="53" customWidth="1"/>
    <col min="15880" max="15880" width="16.85546875" style="53" customWidth="1"/>
    <col min="15881" max="15881" width="9" style="53" customWidth="1"/>
    <col min="15882" max="15882" width="11.140625" style="53" customWidth="1"/>
    <col min="15883" max="16128" width="9.140625" style="53"/>
    <col min="16129" max="16129" width="7.5703125" style="53" customWidth="1"/>
    <col min="16130" max="16130" width="42.28515625" style="53" customWidth="1"/>
    <col min="16131" max="16131" width="55.5703125" style="53" customWidth="1"/>
    <col min="16132" max="16132" width="34.42578125" style="53" customWidth="1"/>
    <col min="16133" max="16133" width="9.140625" style="53" customWidth="1"/>
    <col min="16134" max="16134" width="6.5703125" style="53" customWidth="1"/>
    <col min="16135" max="16135" width="8.42578125" style="53" customWidth="1"/>
    <col min="16136" max="16136" width="16.85546875" style="53" customWidth="1"/>
    <col min="16137" max="16137" width="9" style="53" customWidth="1"/>
    <col min="16138" max="16138" width="11.140625" style="53" customWidth="1"/>
    <col min="16139" max="16384" width="9.140625" style="53"/>
  </cols>
  <sheetData>
    <row r="1" spans="1:18" ht="24" customHeight="1">
      <c r="A1" s="182" t="s">
        <v>111</v>
      </c>
      <c r="B1" s="182"/>
      <c r="C1" s="182"/>
      <c r="D1" s="182"/>
      <c r="E1" s="182"/>
      <c r="F1" s="182"/>
      <c r="G1" s="183" t="s">
        <v>115</v>
      </c>
      <c r="H1" s="183"/>
      <c r="I1" s="183"/>
      <c r="J1" s="183"/>
      <c r="K1" s="52"/>
      <c r="L1" s="52"/>
      <c r="M1" s="52"/>
    </row>
    <row r="2" spans="1:18" ht="27.75" customHeight="1">
      <c r="A2" s="183" t="s">
        <v>116</v>
      </c>
      <c r="B2" s="183"/>
      <c r="C2" s="183"/>
      <c r="D2" s="183"/>
      <c r="E2" s="183"/>
      <c r="F2" s="183"/>
      <c r="G2" s="184" t="s">
        <v>117</v>
      </c>
      <c r="H2" s="185"/>
      <c r="I2" s="185"/>
      <c r="J2" s="186"/>
      <c r="K2" s="52"/>
      <c r="L2" s="52"/>
      <c r="M2" s="52"/>
    </row>
    <row r="3" spans="1:18" ht="27.75" customHeight="1">
      <c r="A3" s="183"/>
      <c r="B3" s="183"/>
      <c r="C3" s="183"/>
      <c r="D3" s="183"/>
      <c r="E3" s="183"/>
      <c r="F3" s="183"/>
      <c r="G3" s="183" t="s">
        <v>118</v>
      </c>
      <c r="H3" s="183"/>
      <c r="I3" s="183"/>
      <c r="J3" s="183"/>
      <c r="K3" s="52"/>
      <c r="L3" s="52"/>
      <c r="M3" s="52"/>
    </row>
    <row r="4" spans="1:18" ht="15" customHeight="1">
      <c r="A4" s="187" t="s">
        <v>119</v>
      </c>
      <c r="B4" s="187" t="s">
        <v>120</v>
      </c>
      <c r="C4" s="187"/>
      <c r="D4" s="187"/>
      <c r="E4" s="187" t="s">
        <v>121</v>
      </c>
      <c r="F4" s="187"/>
      <c r="G4" s="187" t="s">
        <v>122</v>
      </c>
      <c r="H4" s="187"/>
      <c r="I4" s="187" t="s">
        <v>123</v>
      </c>
      <c r="J4" s="187" t="s">
        <v>124</v>
      </c>
      <c r="K4" s="52"/>
      <c r="L4" s="52"/>
      <c r="M4" s="52"/>
    </row>
    <row r="5" spans="1:18" ht="39" customHeight="1">
      <c r="A5" s="188"/>
      <c r="B5" s="187"/>
      <c r="C5" s="187"/>
      <c r="D5" s="187"/>
      <c r="E5" s="187"/>
      <c r="F5" s="187"/>
      <c r="G5" s="54" t="s">
        <v>125</v>
      </c>
      <c r="H5" s="54" t="s">
        <v>7</v>
      </c>
      <c r="I5" s="187"/>
      <c r="J5" s="188"/>
      <c r="K5" s="52"/>
      <c r="L5" s="52"/>
      <c r="M5" s="52"/>
    </row>
    <row r="6" spans="1:18" ht="25.5" customHeight="1">
      <c r="A6" s="55"/>
      <c r="B6" s="189" t="s">
        <v>126</v>
      </c>
      <c r="C6" s="190"/>
      <c r="D6" s="56"/>
      <c r="E6" s="56"/>
      <c r="F6" s="56"/>
      <c r="G6" s="56"/>
      <c r="H6" s="56"/>
      <c r="I6" s="55"/>
      <c r="J6" s="56"/>
      <c r="K6" s="52"/>
      <c r="L6" s="52"/>
      <c r="M6" s="52"/>
    </row>
    <row r="7" spans="1:18" ht="15" customHeight="1">
      <c r="A7" s="187">
        <v>1</v>
      </c>
      <c r="B7" s="191" t="s">
        <v>127</v>
      </c>
      <c r="C7" s="192"/>
      <c r="D7" s="57" t="s">
        <v>128</v>
      </c>
      <c r="E7" s="197" t="s">
        <v>129</v>
      </c>
      <c r="F7" s="197" t="s">
        <v>130</v>
      </c>
      <c r="G7" s="197"/>
      <c r="H7" s="198"/>
      <c r="I7" s="199" t="s">
        <v>131</v>
      </c>
      <c r="J7" s="201"/>
      <c r="K7" s="52"/>
      <c r="L7" s="52"/>
      <c r="M7" s="52"/>
      <c r="R7" s="53">
        <f>P7*P5</f>
        <v>0</v>
      </c>
    </row>
    <row r="8" spans="1:18" ht="15" customHeight="1">
      <c r="A8" s="187"/>
      <c r="B8" s="193"/>
      <c r="C8" s="194"/>
      <c r="D8" s="57" t="s">
        <v>132</v>
      </c>
      <c r="E8" s="197"/>
      <c r="F8" s="197"/>
      <c r="G8" s="197"/>
      <c r="H8" s="198"/>
      <c r="I8" s="199"/>
      <c r="J8" s="201"/>
      <c r="K8" s="52"/>
      <c r="L8" s="52"/>
      <c r="M8" s="52"/>
    </row>
    <row r="9" spans="1:18" ht="15" customHeight="1">
      <c r="A9" s="187"/>
      <c r="B9" s="193"/>
      <c r="C9" s="194"/>
      <c r="D9" s="58" t="s">
        <v>133</v>
      </c>
      <c r="E9" s="197"/>
      <c r="F9" s="197"/>
      <c r="G9" s="197"/>
      <c r="H9" s="198"/>
      <c r="I9" s="199"/>
      <c r="J9" s="201"/>
      <c r="K9" s="52"/>
      <c r="L9" s="52"/>
      <c r="M9" s="52"/>
    </row>
    <row r="10" spans="1:18" ht="15" customHeight="1">
      <c r="A10" s="187"/>
      <c r="B10" s="193"/>
      <c r="C10" s="194"/>
      <c r="D10" s="58" t="s">
        <v>134</v>
      </c>
      <c r="E10" s="197"/>
      <c r="F10" s="197"/>
      <c r="G10" s="197"/>
      <c r="H10" s="198"/>
      <c r="I10" s="199"/>
      <c r="J10" s="201"/>
      <c r="K10" s="52"/>
      <c r="L10" s="52"/>
      <c r="M10" s="52"/>
    </row>
    <row r="11" spans="1:18" ht="35.25" customHeight="1">
      <c r="A11" s="187"/>
      <c r="B11" s="193"/>
      <c r="C11" s="194"/>
      <c r="D11" s="58" t="s">
        <v>135</v>
      </c>
      <c r="E11" s="197"/>
      <c r="F11" s="197"/>
      <c r="G11" s="197"/>
      <c r="H11" s="198"/>
      <c r="I11" s="199"/>
      <c r="J11" s="201"/>
      <c r="K11" s="52"/>
      <c r="L11" s="52"/>
      <c r="M11" s="52"/>
    </row>
    <row r="12" spans="1:18" ht="15" customHeight="1">
      <c r="A12" s="187"/>
      <c r="B12" s="193"/>
      <c r="C12" s="194"/>
      <c r="D12" s="58" t="s">
        <v>136</v>
      </c>
      <c r="E12" s="197"/>
      <c r="F12" s="197"/>
      <c r="G12" s="197"/>
      <c r="H12" s="198"/>
      <c r="I12" s="199"/>
      <c r="J12" s="201"/>
      <c r="K12" s="52"/>
      <c r="L12" s="52"/>
      <c r="M12" s="52"/>
    </row>
    <row r="13" spans="1:18" ht="15" customHeight="1">
      <c r="A13" s="187"/>
      <c r="B13" s="193"/>
      <c r="C13" s="194"/>
      <c r="D13" s="58" t="s">
        <v>137</v>
      </c>
      <c r="E13" s="197"/>
      <c r="F13" s="197"/>
      <c r="G13" s="197"/>
      <c r="H13" s="198"/>
      <c r="I13" s="199"/>
      <c r="J13" s="201"/>
      <c r="K13" s="52"/>
      <c r="L13" s="52"/>
      <c r="M13" s="52"/>
    </row>
    <row r="14" spans="1:18" ht="15" customHeight="1">
      <c r="A14" s="187"/>
      <c r="B14" s="193"/>
      <c r="C14" s="194"/>
      <c r="D14" s="58" t="s">
        <v>138</v>
      </c>
      <c r="E14" s="197"/>
      <c r="F14" s="197"/>
      <c r="G14" s="197"/>
      <c r="H14" s="198"/>
      <c r="I14" s="199"/>
      <c r="J14" s="201"/>
      <c r="K14" s="52"/>
      <c r="L14" s="52"/>
      <c r="M14" s="52"/>
    </row>
    <row r="15" spans="1:18" ht="15" customHeight="1">
      <c r="A15" s="187"/>
      <c r="B15" s="193"/>
      <c r="C15" s="194"/>
      <c r="D15" s="58" t="s">
        <v>139</v>
      </c>
      <c r="E15" s="197"/>
      <c r="F15" s="197"/>
      <c r="G15" s="197"/>
      <c r="H15" s="198"/>
      <c r="I15" s="199"/>
      <c r="J15" s="201"/>
      <c r="K15" s="52"/>
      <c r="L15" s="52"/>
      <c r="M15" s="52"/>
    </row>
    <row r="16" spans="1:18" ht="15" customHeight="1">
      <c r="A16" s="187"/>
      <c r="B16" s="193"/>
      <c r="C16" s="194"/>
      <c r="D16" s="58" t="s">
        <v>140</v>
      </c>
      <c r="E16" s="197"/>
      <c r="F16" s="197"/>
      <c r="G16" s="197"/>
      <c r="H16" s="198"/>
      <c r="I16" s="199"/>
      <c r="J16" s="201"/>
      <c r="K16" s="52"/>
      <c r="L16" s="52"/>
      <c r="M16" s="52"/>
    </row>
    <row r="17" spans="1:13" ht="15" customHeight="1">
      <c r="A17" s="187"/>
      <c r="B17" s="193"/>
      <c r="C17" s="194"/>
      <c r="D17" s="58" t="s">
        <v>141</v>
      </c>
      <c r="E17" s="197"/>
      <c r="F17" s="197"/>
      <c r="G17" s="197"/>
      <c r="H17" s="198"/>
      <c r="I17" s="199"/>
      <c r="J17" s="201"/>
      <c r="K17" s="52"/>
      <c r="L17" s="52"/>
      <c r="M17" s="52"/>
    </row>
    <row r="18" spans="1:13" ht="15" customHeight="1">
      <c r="A18" s="187"/>
      <c r="B18" s="193"/>
      <c r="C18" s="194"/>
      <c r="D18" s="58" t="s">
        <v>142</v>
      </c>
      <c r="E18" s="197"/>
      <c r="F18" s="197"/>
      <c r="G18" s="197"/>
      <c r="H18" s="198"/>
      <c r="I18" s="199"/>
      <c r="J18" s="201"/>
      <c r="K18" s="52"/>
      <c r="L18" s="52"/>
      <c r="M18" s="52"/>
    </row>
    <row r="19" spans="1:13" ht="15" customHeight="1">
      <c r="A19" s="187"/>
      <c r="B19" s="193"/>
      <c r="C19" s="194"/>
      <c r="D19" s="59" t="s">
        <v>143</v>
      </c>
      <c r="E19" s="197"/>
      <c r="F19" s="197"/>
      <c r="G19" s="197"/>
      <c r="H19" s="198"/>
      <c r="I19" s="199"/>
      <c r="J19" s="201"/>
      <c r="K19" s="52"/>
      <c r="L19" s="52"/>
      <c r="M19" s="52"/>
    </row>
    <row r="20" spans="1:13" ht="15" customHeight="1">
      <c r="A20" s="187"/>
      <c r="B20" s="193"/>
      <c r="C20" s="194"/>
      <c r="D20" s="58" t="s">
        <v>144</v>
      </c>
      <c r="E20" s="197"/>
      <c r="F20" s="197"/>
      <c r="G20" s="197"/>
      <c r="H20" s="198"/>
      <c r="I20" s="199"/>
      <c r="J20" s="201"/>
      <c r="K20" s="52"/>
      <c r="L20" s="52"/>
      <c r="M20" s="52"/>
    </row>
    <row r="21" spans="1:13" ht="15" customHeight="1">
      <c r="A21" s="187"/>
      <c r="B21" s="193"/>
      <c r="C21" s="194"/>
      <c r="D21" s="58" t="s">
        <v>132</v>
      </c>
      <c r="E21" s="197"/>
      <c r="F21" s="197"/>
      <c r="G21" s="197"/>
      <c r="H21" s="198"/>
      <c r="I21" s="199"/>
      <c r="J21" s="201"/>
      <c r="K21" s="52"/>
      <c r="L21" s="52"/>
      <c r="M21" s="52"/>
    </row>
    <row r="22" spans="1:13" ht="15" customHeight="1">
      <c r="A22" s="187"/>
      <c r="B22" s="193"/>
      <c r="C22" s="194"/>
      <c r="D22" s="58" t="s">
        <v>145</v>
      </c>
      <c r="E22" s="197"/>
      <c r="F22" s="197"/>
      <c r="G22" s="197"/>
      <c r="H22" s="198"/>
      <c r="I22" s="199"/>
      <c r="J22" s="201"/>
      <c r="K22" s="52"/>
      <c r="L22" s="52"/>
      <c r="M22" s="52"/>
    </row>
    <row r="23" spans="1:13" ht="15" customHeight="1">
      <c r="A23" s="187"/>
      <c r="B23" s="193"/>
      <c r="C23" s="194"/>
      <c r="D23" s="58" t="s">
        <v>146</v>
      </c>
      <c r="E23" s="197"/>
      <c r="F23" s="197"/>
      <c r="G23" s="197"/>
      <c r="H23" s="198"/>
      <c r="I23" s="199"/>
      <c r="J23" s="201"/>
      <c r="K23" s="52"/>
      <c r="L23" s="52"/>
      <c r="M23" s="52"/>
    </row>
    <row r="24" spans="1:13" ht="15" customHeight="1">
      <c r="A24" s="187"/>
      <c r="B24" s="193"/>
      <c r="C24" s="194"/>
      <c r="D24" s="58" t="s">
        <v>147</v>
      </c>
      <c r="E24" s="197"/>
      <c r="F24" s="197"/>
      <c r="G24" s="197"/>
      <c r="H24" s="198"/>
      <c r="I24" s="199"/>
      <c r="J24" s="201"/>
      <c r="K24" s="52"/>
      <c r="L24" s="52"/>
      <c r="M24" s="52"/>
    </row>
    <row r="25" spans="1:13" ht="23.25" customHeight="1">
      <c r="A25" s="187"/>
      <c r="B25" s="195"/>
      <c r="C25" s="196"/>
      <c r="D25" s="58" t="s">
        <v>148</v>
      </c>
      <c r="E25" s="197"/>
      <c r="F25" s="197"/>
      <c r="G25" s="197"/>
      <c r="H25" s="198"/>
      <c r="I25" s="199"/>
      <c r="J25" s="201"/>
      <c r="K25" s="52"/>
      <c r="L25" s="52"/>
      <c r="M25" s="52"/>
    </row>
    <row r="26" spans="1:13" ht="16.5" customHeight="1">
      <c r="A26" s="60" t="s">
        <v>149</v>
      </c>
      <c r="B26" s="56" t="s">
        <v>150</v>
      </c>
      <c r="C26" s="61" t="s">
        <v>151</v>
      </c>
      <c r="D26" s="56"/>
      <c r="E26" s="56"/>
      <c r="F26" s="56"/>
      <c r="G26" s="56"/>
      <c r="H26" s="56"/>
      <c r="I26" s="55"/>
      <c r="J26" s="62"/>
      <c r="K26" s="52"/>
      <c r="L26" s="52"/>
      <c r="M26" s="52"/>
    </row>
    <row r="27" spans="1:13" ht="15.75">
      <c r="A27" s="60"/>
      <c r="B27" s="56" t="s">
        <v>152</v>
      </c>
      <c r="C27" s="61"/>
      <c r="D27" s="56"/>
      <c r="E27" s="56"/>
      <c r="F27" s="56"/>
      <c r="G27" s="56"/>
      <c r="H27" s="56"/>
      <c r="I27" s="55"/>
      <c r="J27" s="63"/>
      <c r="K27" s="52"/>
      <c r="L27" s="52"/>
      <c r="M27" s="52"/>
    </row>
    <row r="28" spans="1:13" ht="19.5" customHeight="1">
      <c r="A28" s="60" t="s">
        <v>153</v>
      </c>
      <c r="B28" s="61" t="s">
        <v>154</v>
      </c>
      <c r="C28" s="61" t="s">
        <v>155</v>
      </c>
      <c r="D28" s="56"/>
      <c r="E28" s="56"/>
      <c r="F28" s="56"/>
      <c r="G28" s="56"/>
      <c r="H28" s="56"/>
      <c r="I28" s="55"/>
      <c r="J28" s="64"/>
      <c r="K28" s="52"/>
      <c r="L28" s="52"/>
      <c r="M28" s="52"/>
    </row>
    <row r="29" spans="1:13" ht="15.75">
      <c r="A29" s="60" t="s">
        <v>156</v>
      </c>
      <c r="B29" s="56" t="s">
        <v>157</v>
      </c>
      <c r="C29" s="61">
        <v>1007</v>
      </c>
      <c r="D29" s="56"/>
      <c r="E29" s="56"/>
      <c r="F29" s="56"/>
      <c r="G29" s="56"/>
      <c r="H29" s="56"/>
      <c r="I29" s="55"/>
      <c r="J29" s="62"/>
      <c r="K29" s="52"/>
      <c r="L29" s="52"/>
      <c r="M29" s="52"/>
    </row>
    <row r="30" spans="1:13" ht="15.75">
      <c r="A30" s="60" t="s">
        <v>68</v>
      </c>
      <c r="B30" s="56" t="s">
        <v>158</v>
      </c>
      <c r="C30" s="61">
        <v>1005</v>
      </c>
      <c r="D30" s="56"/>
      <c r="E30" s="56"/>
      <c r="F30" s="56"/>
      <c r="G30" s="56"/>
      <c r="H30" s="56"/>
      <c r="I30" s="55"/>
      <c r="J30" s="62"/>
      <c r="K30" s="52"/>
      <c r="L30" s="52"/>
      <c r="M30" s="52"/>
    </row>
    <row r="31" spans="1:13" ht="16.5" customHeight="1">
      <c r="A31" s="60" t="s">
        <v>159</v>
      </c>
      <c r="B31" s="56" t="s">
        <v>160</v>
      </c>
      <c r="C31" s="61">
        <v>1098.5</v>
      </c>
      <c r="D31" s="56"/>
      <c r="E31" s="56"/>
      <c r="F31" s="56"/>
      <c r="G31" s="56"/>
      <c r="H31" s="56"/>
      <c r="I31" s="55"/>
      <c r="J31" s="62"/>
      <c r="K31" s="52"/>
      <c r="L31" s="52"/>
      <c r="M31" s="52"/>
    </row>
    <row r="32" spans="1:13" ht="18.75" customHeight="1">
      <c r="A32" s="60" t="s">
        <v>161</v>
      </c>
      <c r="B32" s="56" t="s">
        <v>162</v>
      </c>
      <c r="C32" s="61" t="s">
        <v>163</v>
      </c>
      <c r="D32" s="56"/>
      <c r="E32" s="56"/>
      <c r="F32" s="56"/>
      <c r="G32" s="56"/>
      <c r="H32" s="56"/>
      <c r="I32" s="55"/>
      <c r="J32" s="62"/>
      <c r="K32" s="52"/>
      <c r="L32" s="52"/>
      <c r="M32" s="52"/>
    </row>
    <row r="33" spans="1:13" ht="15.75">
      <c r="A33" s="60" t="s">
        <v>164</v>
      </c>
      <c r="B33" s="56" t="s">
        <v>165</v>
      </c>
      <c r="C33" s="61"/>
      <c r="D33" s="56"/>
      <c r="E33" s="56"/>
      <c r="F33" s="56"/>
      <c r="G33" s="56"/>
      <c r="H33" s="56"/>
      <c r="I33" s="55"/>
      <c r="J33" s="62"/>
      <c r="K33" s="52"/>
      <c r="L33" s="52"/>
      <c r="M33" s="52"/>
    </row>
    <row r="34" spans="1:13" ht="15.75">
      <c r="A34" s="60" t="s">
        <v>166</v>
      </c>
      <c r="B34" s="56" t="s">
        <v>167</v>
      </c>
      <c r="C34" s="61" t="s">
        <v>168</v>
      </c>
      <c r="D34" s="56"/>
      <c r="E34" s="56"/>
      <c r="F34" s="56"/>
      <c r="G34" s="56"/>
      <c r="H34" s="56"/>
      <c r="I34" s="55"/>
      <c r="J34" s="63"/>
      <c r="K34" s="52"/>
      <c r="L34" s="52"/>
      <c r="M34" s="52"/>
    </row>
    <row r="35" spans="1:13" ht="15.75">
      <c r="A35" s="60" t="s">
        <v>169</v>
      </c>
      <c r="B35" s="56" t="s">
        <v>170</v>
      </c>
      <c r="C35" s="61"/>
      <c r="D35" s="56"/>
      <c r="E35" s="56"/>
      <c r="F35" s="56"/>
      <c r="G35" s="56"/>
      <c r="H35" s="56"/>
      <c r="I35" s="55"/>
      <c r="J35" s="64"/>
      <c r="K35" s="52"/>
      <c r="L35" s="52"/>
      <c r="M35" s="52"/>
    </row>
    <row r="36" spans="1:13" ht="15.75">
      <c r="A36" s="60" t="s">
        <v>64</v>
      </c>
      <c r="B36" s="61" t="s">
        <v>171</v>
      </c>
      <c r="C36" s="61" t="s">
        <v>172</v>
      </c>
      <c r="D36" s="61"/>
      <c r="E36" s="56"/>
      <c r="F36" s="56"/>
      <c r="G36" s="56"/>
      <c r="H36" s="56"/>
      <c r="I36" s="55"/>
      <c r="J36" s="63"/>
      <c r="K36" s="52"/>
      <c r="L36" s="52"/>
      <c r="M36" s="52"/>
    </row>
    <row r="37" spans="1:13" ht="15.75">
      <c r="A37" s="60" t="s">
        <v>68</v>
      </c>
      <c r="B37" s="56" t="s">
        <v>173</v>
      </c>
      <c r="C37" s="61" t="s">
        <v>174</v>
      </c>
      <c r="D37" s="56"/>
      <c r="E37" s="56"/>
      <c r="F37" s="56"/>
      <c r="G37" s="56"/>
      <c r="H37" s="56"/>
      <c r="I37" s="55"/>
      <c r="J37" s="64"/>
      <c r="K37" s="52"/>
      <c r="L37" s="52"/>
      <c r="M37" s="52"/>
    </row>
    <row r="38" spans="1:13" ht="15.75">
      <c r="A38" s="60" t="s">
        <v>175</v>
      </c>
      <c r="B38" s="56" t="s">
        <v>176</v>
      </c>
      <c r="C38" s="61" t="s">
        <v>177</v>
      </c>
      <c r="D38" s="56"/>
      <c r="E38" s="56"/>
      <c r="F38" s="56"/>
      <c r="G38" s="56"/>
      <c r="H38" s="56"/>
      <c r="I38" s="55"/>
      <c r="J38" s="63"/>
      <c r="K38" s="52"/>
      <c r="L38" s="52"/>
      <c r="M38" s="52"/>
    </row>
    <row r="39" spans="1:13" ht="15.75">
      <c r="A39" s="60" t="s">
        <v>178</v>
      </c>
      <c r="B39" s="56" t="s">
        <v>179</v>
      </c>
      <c r="C39" s="61" t="s">
        <v>180</v>
      </c>
      <c r="D39" s="56"/>
      <c r="E39" s="56"/>
      <c r="F39" s="56"/>
      <c r="G39" s="56"/>
      <c r="H39" s="56"/>
      <c r="I39" s="55"/>
      <c r="J39" s="65"/>
      <c r="K39" s="52"/>
      <c r="L39" s="52"/>
      <c r="M39" s="52"/>
    </row>
    <row r="40" spans="1:13" ht="15.75">
      <c r="A40" s="60" t="s">
        <v>181</v>
      </c>
      <c r="B40" s="56" t="s">
        <v>182</v>
      </c>
      <c r="C40" s="61" t="s">
        <v>183</v>
      </c>
      <c r="D40" s="56"/>
      <c r="E40" s="56"/>
      <c r="F40" s="56"/>
      <c r="G40" s="56"/>
      <c r="H40" s="56"/>
      <c r="I40" s="55"/>
      <c r="J40" s="65"/>
      <c r="K40" s="52"/>
      <c r="L40" s="52"/>
      <c r="M40" s="52"/>
    </row>
    <row r="41" spans="1:13" ht="15.75">
      <c r="A41" s="60" t="s">
        <v>80</v>
      </c>
      <c r="B41" s="56" t="s">
        <v>184</v>
      </c>
      <c r="C41" s="61"/>
      <c r="D41" s="56"/>
      <c r="E41" s="56"/>
      <c r="F41" s="56"/>
      <c r="G41" s="56"/>
      <c r="H41" s="56"/>
      <c r="I41" s="55"/>
      <c r="J41" s="65"/>
      <c r="K41" s="52"/>
      <c r="L41" s="52"/>
      <c r="M41" s="52"/>
    </row>
    <row r="42" spans="1:13" ht="15.75">
      <c r="A42" s="60" t="s">
        <v>68</v>
      </c>
      <c r="B42" s="56" t="s">
        <v>185</v>
      </c>
      <c r="C42" s="61"/>
      <c r="D42" s="56"/>
      <c r="E42" s="56"/>
      <c r="F42" s="56"/>
      <c r="G42" s="56"/>
      <c r="H42" s="56"/>
      <c r="I42" s="55"/>
      <c r="J42" s="65"/>
      <c r="K42" s="52"/>
      <c r="L42" s="52"/>
      <c r="M42" s="52"/>
    </row>
    <row r="43" spans="1:13" ht="15.75">
      <c r="A43" s="60" t="s">
        <v>159</v>
      </c>
      <c r="B43" s="56" t="s">
        <v>186</v>
      </c>
      <c r="C43" s="61" t="s">
        <v>187</v>
      </c>
      <c r="D43" s="56"/>
      <c r="E43" s="56"/>
      <c r="F43" s="56"/>
      <c r="G43" s="56"/>
      <c r="H43" s="56"/>
      <c r="I43" s="55"/>
      <c r="J43" s="65"/>
      <c r="K43" s="52"/>
      <c r="L43" s="52"/>
      <c r="M43" s="52"/>
    </row>
    <row r="44" spans="1:13" ht="15.75">
      <c r="A44" s="60" t="s">
        <v>188</v>
      </c>
      <c r="B44" s="56" t="s">
        <v>189</v>
      </c>
      <c r="C44" s="61"/>
      <c r="D44" s="56"/>
      <c r="E44" s="56"/>
      <c r="F44" s="56"/>
      <c r="G44" s="56"/>
      <c r="H44" s="56"/>
      <c r="I44" s="55"/>
      <c r="J44" s="65"/>
      <c r="K44" s="52"/>
      <c r="L44" s="52"/>
      <c r="M44" s="52"/>
    </row>
    <row r="45" spans="1:13" ht="15.75">
      <c r="A45" s="60" t="s">
        <v>164</v>
      </c>
      <c r="B45" s="56" t="s">
        <v>190</v>
      </c>
      <c r="C45" s="61"/>
      <c r="D45" s="56"/>
      <c r="E45" s="56"/>
      <c r="F45" s="56"/>
      <c r="G45" s="56"/>
      <c r="H45" s="56"/>
      <c r="I45" s="55"/>
      <c r="J45" s="65"/>
      <c r="K45" s="52"/>
      <c r="L45" s="52"/>
      <c r="M45" s="52"/>
    </row>
    <row r="46" spans="1:13" ht="15.75">
      <c r="A46" s="60" t="s">
        <v>166</v>
      </c>
      <c r="B46" s="56" t="s">
        <v>191</v>
      </c>
      <c r="C46" s="61"/>
      <c r="D46" s="56"/>
      <c r="E46" s="56"/>
      <c r="F46" s="56"/>
      <c r="G46" s="56"/>
      <c r="H46" s="56"/>
      <c r="I46" s="55"/>
      <c r="J46" s="65"/>
      <c r="K46" s="52"/>
      <c r="L46" s="52"/>
      <c r="M46" s="52"/>
    </row>
    <row r="47" spans="1:13" ht="15.75" customHeight="1">
      <c r="A47" s="187">
        <v>2</v>
      </c>
      <c r="B47" s="200" t="s">
        <v>192</v>
      </c>
      <c r="C47" s="200"/>
      <c r="D47" s="61" t="s">
        <v>193</v>
      </c>
      <c r="E47" s="56" t="s">
        <v>194</v>
      </c>
      <c r="F47" s="56"/>
      <c r="G47" s="56"/>
      <c r="H47" s="56"/>
      <c r="I47" s="55" t="s">
        <v>11</v>
      </c>
      <c r="J47" s="66"/>
      <c r="K47" s="52"/>
      <c r="L47" s="52"/>
      <c r="M47" s="52"/>
    </row>
    <row r="48" spans="1:13" ht="15.75" customHeight="1">
      <c r="A48" s="187"/>
      <c r="B48" s="200"/>
      <c r="C48" s="200"/>
      <c r="D48" s="61" t="s">
        <v>132</v>
      </c>
      <c r="E48" s="56"/>
      <c r="F48" s="56"/>
      <c r="G48" s="56"/>
      <c r="H48" s="56"/>
      <c r="I48" s="55"/>
      <c r="J48" s="66"/>
      <c r="K48" s="52"/>
      <c r="L48" s="52"/>
      <c r="M48" s="52"/>
    </row>
    <row r="49" spans="1:13" ht="15.75" customHeight="1">
      <c r="A49" s="187"/>
      <c r="B49" s="200"/>
      <c r="C49" s="200"/>
      <c r="D49" s="61" t="s">
        <v>195</v>
      </c>
      <c r="E49" s="56"/>
      <c r="F49" s="56"/>
      <c r="G49" s="56"/>
      <c r="H49" s="56"/>
      <c r="I49" s="55"/>
      <c r="J49" s="66"/>
      <c r="K49" s="52"/>
      <c r="L49" s="52"/>
      <c r="M49" s="52"/>
    </row>
    <row r="50" spans="1:13" ht="15.75" customHeight="1">
      <c r="A50" s="187"/>
      <c r="B50" s="200"/>
      <c r="C50" s="200"/>
      <c r="D50" s="61" t="s">
        <v>196</v>
      </c>
      <c r="E50" s="56"/>
      <c r="F50" s="56"/>
      <c r="G50" s="56"/>
      <c r="H50" s="56"/>
      <c r="I50" s="55"/>
      <c r="J50" s="66"/>
      <c r="K50" s="52"/>
      <c r="L50" s="52"/>
      <c r="M50" s="52"/>
    </row>
    <row r="51" spans="1:13" ht="18" customHeight="1">
      <c r="A51" s="187">
        <v>3</v>
      </c>
      <c r="B51" s="200" t="s">
        <v>197</v>
      </c>
      <c r="C51" s="200"/>
      <c r="D51" s="61" t="s">
        <v>198</v>
      </c>
      <c r="E51" s="56" t="s">
        <v>199</v>
      </c>
      <c r="F51" s="56"/>
      <c r="G51" s="56"/>
      <c r="H51" s="56"/>
      <c r="I51" s="55" t="s">
        <v>11</v>
      </c>
      <c r="J51" s="66"/>
    </row>
    <row r="52" spans="1:13" ht="16.5" customHeight="1">
      <c r="A52" s="187"/>
      <c r="B52" s="200"/>
      <c r="C52" s="200"/>
      <c r="D52" s="61" t="s">
        <v>200</v>
      </c>
      <c r="E52" s="56"/>
      <c r="F52" s="56"/>
      <c r="G52" s="56"/>
      <c r="H52" s="56"/>
      <c r="I52" s="55"/>
      <c r="J52" s="66"/>
    </row>
    <row r="53" spans="1:13" ht="31.5" customHeight="1">
      <c r="A53" s="187"/>
      <c r="B53" s="200"/>
      <c r="C53" s="200"/>
      <c r="D53" s="61" t="s">
        <v>201</v>
      </c>
      <c r="E53" s="56"/>
      <c r="F53" s="56"/>
      <c r="G53" s="56"/>
      <c r="H53" s="56"/>
      <c r="I53" s="55"/>
      <c r="J53" s="66"/>
    </row>
    <row r="54" spans="1:13" ht="18.75" customHeight="1">
      <c r="A54" s="187" t="s">
        <v>202</v>
      </c>
      <c r="B54" s="200" t="s">
        <v>203</v>
      </c>
      <c r="C54" s="200"/>
      <c r="D54" s="67" t="s">
        <v>204</v>
      </c>
      <c r="E54" s="56" t="s">
        <v>199</v>
      </c>
      <c r="F54" s="56"/>
      <c r="G54" s="56"/>
      <c r="H54" s="56"/>
      <c r="I54" s="55" t="s">
        <v>11</v>
      </c>
      <c r="J54" s="66"/>
    </row>
    <row r="55" spans="1:13" ht="13.5" customHeight="1">
      <c r="A55" s="187"/>
      <c r="B55" s="200"/>
      <c r="C55" s="200"/>
      <c r="D55" s="61" t="s">
        <v>132</v>
      </c>
      <c r="E55" s="56"/>
      <c r="F55" s="56"/>
      <c r="G55" s="56"/>
      <c r="H55" s="56"/>
      <c r="I55" s="55"/>
      <c r="J55" s="66"/>
    </row>
    <row r="56" spans="1:13" ht="15.75" customHeight="1">
      <c r="A56" s="187"/>
      <c r="B56" s="200"/>
      <c r="C56" s="200"/>
      <c r="D56" s="61" t="s">
        <v>195</v>
      </c>
      <c r="E56" s="56"/>
      <c r="F56" s="56"/>
      <c r="G56" s="56"/>
      <c r="H56" s="56"/>
      <c r="I56" s="55"/>
      <c r="J56" s="66"/>
    </row>
    <row r="57" spans="1:13" ht="15" customHeight="1">
      <c r="A57" s="187"/>
      <c r="B57" s="200"/>
      <c r="C57" s="200"/>
      <c r="D57" s="61" t="s">
        <v>205</v>
      </c>
      <c r="E57" s="56"/>
      <c r="F57" s="56"/>
      <c r="G57" s="56"/>
      <c r="H57" s="56"/>
      <c r="I57" s="55"/>
      <c r="J57" s="66"/>
    </row>
    <row r="58" spans="1:13" ht="17.25" customHeight="1">
      <c r="A58" s="187"/>
      <c r="B58" s="200"/>
      <c r="C58" s="200"/>
      <c r="D58" s="61" t="s">
        <v>206</v>
      </c>
      <c r="E58" s="56"/>
      <c r="F58" s="56"/>
      <c r="G58" s="56"/>
      <c r="H58" s="56"/>
      <c r="I58" s="55"/>
      <c r="J58" s="66"/>
    </row>
    <row r="59" spans="1:13" ht="18" customHeight="1">
      <c r="A59" s="187" t="s">
        <v>207</v>
      </c>
      <c r="B59" s="200" t="s">
        <v>208</v>
      </c>
      <c r="C59" s="200"/>
      <c r="D59" s="61" t="s">
        <v>209</v>
      </c>
      <c r="E59" s="56" t="s">
        <v>199</v>
      </c>
      <c r="F59" s="56"/>
      <c r="G59" s="56"/>
      <c r="H59" s="56"/>
      <c r="I59" s="55" t="s">
        <v>11</v>
      </c>
      <c r="J59" s="66"/>
    </row>
    <row r="60" spans="1:13" ht="30" customHeight="1">
      <c r="A60" s="187"/>
      <c r="B60" s="200"/>
      <c r="C60" s="200"/>
      <c r="D60" s="61" t="s">
        <v>132</v>
      </c>
      <c r="E60" s="56"/>
      <c r="F60" s="56"/>
      <c r="G60" s="56"/>
      <c r="H60" s="56"/>
      <c r="I60" s="55"/>
      <c r="J60" s="66"/>
    </row>
    <row r="61" spans="1:13" ht="21.75" customHeight="1">
      <c r="A61" s="187"/>
      <c r="B61" s="200"/>
      <c r="C61" s="200"/>
      <c r="D61" s="61" t="s">
        <v>195</v>
      </c>
      <c r="E61" s="56"/>
      <c r="F61" s="56"/>
      <c r="G61" s="56"/>
      <c r="H61" s="56"/>
      <c r="I61" s="55"/>
      <c r="J61" s="66"/>
    </row>
    <row r="62" spans="1:13" ht="43.5" customHeight="1">
      <c r="A62" s="187"/>
      <c r="B62" s="200"/>
      <c r="C62" s="200"/>
      <c r="D62" s="61" t="s">
        <v>205</v>
      </c>
      <c r="E62" s="56"/>
      <c r="F62" s="56"/>
      <c r="G62" s="56"/>
      <c r="H62" s="56"/>
      <c r="I62" s="55"/>
      <c r="J62" s="66"/>
    </row>
    <row r="63" spans="1:13" ht="29.25" customHeight="1">
      <c r="A63" s="187" t="s">
        <v>210</v>
      </c>
      <c r="B63" s="200" t="s">
        <v>211</v>
      </c>
      <c r="C63" s="200"/>
      <c r="D63" s="61" t="s">
        <v>212</v>
      </c>
      <c r="E63" s="56" t="s">
        <v>199</v>
      </c>
      <c r="F63" s="56"/>
      <c r="G63" s="56"/>
      <c r="H63" s="56"/>
      <c r="I63" s="55" t="s">
        <v>11</v>
      </c>
      <c r="J63" s="62"/>
    </row>
    <row r="64" spans="1:13" ht="18.75" customHeight="1">
      <c r="A64" s="187"/>
      <c r="B64" s="200"/>
      <c r="C64" s="200"/>
      <c r="D64" s="61" t="s">
        <v>132</v>
      </c>
      <c r="E64" s="56"/>
      <c r="F64" s="56"/>
      <c r="G64" s="56"/>
      <c r="H64" s="56"/>
      <c r="I64" s="55"/>
      <c r="J64" s="62"/>
    </row>
    <row r="65" spans="1:10" ht="18" customHeight="1">
      <c r="A65" s="187"/>
      <c r="B65" s="200"/>
      <c r="C65" s="200"/>
      <c r="D65" s="61" t="s">
        <v>195</v>
      </c>
      <c r="E65" s="56"/>
      <c r="F65" s="56"/>
      <c r="G65" s="56"/>
      <c r="H65" s="56"/>
      <c r="I65" s="55"/>
      <c r="J65" s="62"/>
    </row>
    <row r="66" spans="1:10" ht="17.25" customHeight="1">
      <c r="A66" s="187"/>
      <c r="B66" s="200"/>
      <c r="C66" s="200"/>
      <c r="D66" s="61" t="s">
        <v>205</v>
      </c>
      <c r="E66" s="56"/>
      <c r="F66" s="56"/>
      <c r="G66" s="56"/>
      <c r="H66" s="56"/>
      <c r="I66" s="55"/>
      <c r="J66" s="62"/>
    </row>
    <row r="67" spans="1:10" ht="18" customHeight="1">
      <c r="A67" s="187" t="s">
        <v>213</v>
      </c>
      <c r="B67" s="200" t="s">
        <v>214</v>
      </c>
      <c r="C67" s="200"/>
      <c r="D67" s="61" t="s">
        <v>215</v>
      </c>
      <c r="E67" s="56" t="s">
        <v>199</v>
      </c>
      <c r="F67" s="56"/>
      <c r="G67" s="56"/>
      <c r="H67" s="56"/>
      <c r="I67" s="55" t="s">
        <v>11</v>
      </c>
      <c r="J67" s="62"/>
    </row>
    <row r="68" spans="1:10" ht="14.25" customHeight="1">
      <c r="A68" s="187"/>
      <c r="B68" s="200"/>
      <c r="C68" s="200"/>
      <c r="D68" s="61" t="s">
        <v>216</v>
      </c>
      <c r="E68" s="56"/>
      <c r="F68" s="56"/>
      <c r="G68" s="56"/>
      <c r="H68" s="56"/>
      <c r="I68" s="55"/>
      <c r="J68" s="66"/>
    </row>
    <row r="69" spans="1:10" ht="15.75" customHeight="1">
      <c r="A69" s="187"/>
      <c r="B69" s="200"/>
      <c r="C69" s="200"/>
      <c r="D69" s="61" t="s">
        <v>217</v>
      </c>
      <c r="E69" s="56"/>
      <c r="F69" s="56"/>
      <c r="G69" s="56"/>
      <c r="H69" s="56"/>
      <c r="I69" s="55"/>
      <c r="J69" s="66"/>
    </row>
    <row r="70" spans="1:10" ht="17.25" customHeight="1">
      <c r="A70" s="187"/>
      <c r="B70" s="200"/>
      <c r="C70" s="200"/>
      <c r="D70" s="61" t="s">
        <v>205</v>
      </c>
      <c r="E70" s="56"/>
      <c r="F70" s="56"/>
      <c r="G70" s="56"/>
      <c r="H70" s="56"/>
      <c r="I70" s="55"/>
      <c r="J70" s="66"/>
    </row>
    <row r="71" spans="1:10" ht="21" customHeight="1">
      <c r="A71" s="187" t="s">
        <v>218</v>
      </c>
      <c r="B71" s="200" t="s">
        <v>219</v>
      </c>
      <c r="C71" s="200"/>
      <c r="D71" s="61" t="s">
        <v>220</v>
      </c>
      <c r="E71" s="56" t="s">
        <v>199</v>
      </c>
      <c r="F71" s="56"/>
      <c r="G71" s="56"/>
      <c r="H71" s="56"/>
      <c r="I71" s="55" t="s">
        <v>11</v>
      </c>
      <c r="J71" s="66"/>
    </row>
    <row r="72" spans="1:10" ht="17.25" customHeight="1">
      <c r="A72" s="187"/>
      <c r="B72" s="200"/>
      <c r="C72" s="200"/>
      <c r="D72" s="61" t="s">
        <v>221</v>
      </c>
      <c r="E72" s="56"/>
      <c r="F72" s="56"/>
      <c r="G72" s="56"/>
      <c r="H72" s="56"/>
      <c r="I72" s="55"/>
      <c r="J72" s="66"/>
    </row>
    <row r="73" spans="1:10" ht="15.75" customHeight="1">
      <c r="A73" s="187"/>
      <c r="B73" s="200"/>
      <c r="C73" s="200"/>
      <c r="D73" s="61" t="s">
        <v>217</v>
      </c>
      <c r="E73" s="56"/>
      <c r="F73" s="56"/>
      <c r="G73" s="56"/>
      <c r="H73" s="56"/>
      <c r="I73" s="55"/>
      <c r="J73" s="66"/>
    </row>
    <row r="74" spans="1:10" ht="24" customHeight="1">
      <c r="A74" s="202" t="s">
        <v>222</v>
      </c>
      <c r="B74" s="205" t="s">
        <v>223</v>
      </c>
      <c r="C74" s="206"/>
      <c r="D74" s="61" t="s">
        <v>224</v>
      </c>
      <c r="E74" s="56" t="s">
        <v>225</v>
      </c>
      <c r="F74" s="56"/>
      <c r="G74" s="56"/>
      <c r="H74" s="56"/>
      <c r="I74" s="55" t="s">
        <v>11</v>
      </c>
      <c r="J74" s="66"/>
    </row>
    <row r="75" spans="1:10" ht="16.5" customHeight="1">
      <c r="A75" s="203"/>
      <c r="B75" s="207"/>
      <c r="C75" s="208"/>
      <c r="D75" s="61" t="s">
        <v>216</v>
      </c>
      <c r="E75" s="56"/>
      <c r="F75" s="56"/>
      <c r="G75" s="56"/>
      <c r="H75" s="56"/>
      <c r="I75" s="55"/>
      <c r="J75" s="66"/>
    </row>
    <row r="76" spans="1:10" ht="16.5" customHeight="1">
      <c r="A76" s="203"/>
      <c r="B76" s="207"/>
      <c r="C76" s="208"/>
      <c r="D76" s="61" t="s">
        <v>217</v>
      </c>
      <c r="E76" s="56"/>
      <c r="F76" s="56"/>
      <c r="G76" s="56"/>
      <c r="H76" s="56"/>
      <c r="I76" s="55"/>
      <c r="J76" s="66"/>
    </row>
    <row r="77" spans="1:10" ht="16.5" customHeight="1">
      <c r="A77" s="204"/>
      <c r="B77" s="209"/>
      <c r="C77" s="210"/>
      <c r="D77" s="61" t="s">
        <v>205</v>
      </c>
      <c r="E77" s="56"/>
      <c r="F77" s="56"/>
      <c r="G77" s="56"/>
      <c r="H77" s="56"/>
      <c r="I77" s="55"/>
      <c r="J77" s="66"/>
    </row>
    <row r="78" spans="1:10" ht="19.5" customHeight="1">
      <c r="A78" s="187" t="s">
        <v>226</v>
      </c>
      <c r="B78" s="200" t="s">
        <v>227</v>
      </c>
      <c r="C78" s="200"/>
      <c r="D78" s="61" t="s">
        <v>228</v>
      </c>
      <c r="E78" s="56" t="s">
        <v>229</v>
      </c>
      <c r="F78" s="56"/>
      <c r="G78" s="56"/>
      <c r="H78" s="56"/>
      <c r="I78" s="55" t="s">
        <v>11</v>
      </c>
      <c r="J78" s="66"/>
    </row>
    <row r="79" spans="1:10" ht="20.25" customHeight="1">
      <c r="A79" s="187"/>
      <c r="B79" s="200"/>
      <c r="C79" s="200"/>
      <c r="D79" s="61" t="s">
        <v>132</v>
      </c>
      <c r="E79" s="56"/>
      <c r="F79" s="56"/>
      <c r="G79" s="56"/>
      <c r="H79" s="56"/>
      <c r="I79" s="55"/>
      <c r="J79" s="66"/>
    </row>
    <row r="80" spans="1:10" ht="18" customHeight="1">
      <c r="A80" s="187"/>
      <c r="B80" s="200"/>
      <c r="C80" s="200"/>
      <c r="D80" s="61" t="s">
        <v>195</v>
      </c>
      <c r="E80" s="56"/>
      <c r="F80" s="56"/>
      <c r="G80" s="56"/>
      <c r="H80" s="56"/>
      <c r="I80" s="55"/>
      <c r="J80" s="66"/>
    </row>
    <row r="81" spans="1:10" ht="24" customHeight="1">
      <c r="A81" s="187"/>
      <c r="B81" s="200"/>
      <c r="C81" s="200"/>
      <c r="D81" s="61" t="s">
        <v>205</v>
      </c>
      <c r="E81" s="56"/>
      <c r="F81" s="56"/>
      <c r="G81" s="56"/>
      <c r="H81" s="56"/>
      <c r="I81" s="55"/>
      <c r="J81" s="66"/>
    </row>
    <row r="82" spans="1:10" ht="17.25" customHeight="1">
      <c r="A82" s="187" t="s">
        <v>230</v>
      </c>
      <c r="B82" s="200" t="s">
        <v>231</v>
      </c>
      <c r="C82" s="200"/>
      <c r="D82" s="61" t="s">
        <v>232</v>
      </c>
      <c r="E82" s="56" t="s">
        <v>233</v>
      </c>
      <c r="F82" s="56"/>
      <c r="G82" s="56"/>
      <c r="H82" s="56"/>
      <c r="I82" s="55" t="s">
        <v>131</v>
      </c>
      <c r="J82" s="66"/>
    </row>
    <row r="83" spans="1:10" ht="15.75" customHeight="1">
      <c r="A83" s="187"/>
      <c r="B83" s="200"/>
      <c r="C83" s="200"/>
      <c r="D83" s="61" t="s">
        <v>132</v>
      </c>
      <c r="E83" s="56"/>
      <c r="F83" s="56"/>
      <c r="G83" s="56"/>
      <c r="H83" s="56"/>
      <c r="I83" s="55"/>
      <c r="J83" s="66"/>
    </row>
    <row r="84" spans="1:10" ht="15" customHeight="1">
      <c r="A84" s="187"/>
      <c r="B84" s="200"/>
      <c r="C84" s="200"/>
      <c r="D84" s="61" t="s">
        <v>195</v>
      </c>
      <c r="E84" s="56"/>
      <c r="F84" s="56"/>
      <c r="G84" s="56"/>
      <c r="H84" s="56"/>
      <c r="I84" s="55"/>
      <c r="J84" s="66"/>
    </row>
    <row r="85" spans="1:10" ht="17.25" customHeight="1">
      <c r="A85" s="187"/>
      <c r="B85" s="200"/>
      <c r="C85" s="200"/>
      <c r="D85" s="61" t="s">
        <v>205</v>
      </c>
      <c r="E85" s="56"/>
      <c r="F85" s="56"/>
      <c r="G85" s="56"/>
      <c r="H85" s="56"/>
      <c r="I85" s="55"/>
      <c r="J85" s="66"/>
    </row>
    <row r="86" spans="1:10" ht="17.25" customHeight="1">
      <c r="A86" s="202" t="s">
        <v>234</v>
      </c>
      <c r="B86" s="205" t="s">
        <v>235</v>
      </c>
      <c r="C86" s="206"/>
      <c r="D86" s="61" t="s">
        <v>236</v>
      </c>
      <c r="E86" s="56" t="s">
        <v>237</v>
      </c>
      <c r="F86" s="56"/>
      <c r="G86" s="56"/>
      <c r="H86" s="56"/>
      <c r="I86" s="55" t="s">
        <v>11</v>
      </c>
      <c r="J86" s="66"/>
    </row>
    <row r="87" spans="1:10" ht="17.25" customHeight="1">
      <c r="A87" s="203"/>
      <c r="B87" s="207"/>
      <c r="C87" s="208"/>
      <c r="D87" s="61" t="s">
        <v>132</v>
      </c>
      <c r="E87" s="56"/>
      <c r="F87" s="56"/>
      <c r="G87" s="56"/>
      <c r="H87" s="56"/>
      <c r="I87" s="55"/>
      <c r="J87" s="66"/>
    </row>
    <row r="88" spans="1:10" ht="17.25" customHeight="1">
      <c r="A88" s="203"/>
      <c r="B88" s="207"/>
      <c r="C88" s="208"/>
      <c r="D88" s="61" t="s">
        <v>195</v>
      </c>
      <c r="E88" s="56"/>
      <c r="F88" s="56"/>
      <c r="G88" s="56"/>
      <c r="H88" s="56"/>
      <c r="I88" s="55"/>
      <c r="J88" s="66"/>
    </row>
    <row r="89" spans="1:10" ht="17.25" customHeight="1">
      <c r="A89" s="204"/>
      <c r="B89" s="209"/>
      <c r="C89" s="210"/>
      <c r="D89" s="61" t="s">
        <v>205</v>
      </c>
      <c r="E89" s="56"/>
      <c r="F89" s="56"/>
      <c r="G89" s="56"/>
      <c r="H89" s="56"/>
      <c r="I89" s="55"/>
      <c r="J89" s="66"/>
    </row>
    <row r="90" spans="1:10" ht="17.25" customHeight="1">
      <c r="A90" s="202" t="s">
        <v>238</v>
      </c>
      <c r="B90" s="205" t="s">
        <v>239</v>
      </c>
      <c r="C90" s="206"/>
      <c r="D90" s="61" t="s">
        <v>240</v>
      </c>
      <c r="E90" s="56" t="s">
        <v>237</v>
      </c>
      <c r="F90" s="56"/>
      <c r="G90" s="56"/>
      <c r="H90" s="56"/>
      <c r="I90" s="55" t="s">
        <v>11</v>
      </c>
      <c r="J90" s="66"/>
    </row>
    <row r="91" spans="1:10" ht="17.25" customHeight="1">
      <c r="A91" s="203"/>
      <c r="B91" s="207"/>
      <c r="C91" s="208"/>
      <c r="D91" s="61" t="s">
        <v>132</v>
      </c>
      <c r="E91" s="56"/>
      <c r="F91" s="56"/>
      <c r="G91" s="56"/>
      <c r="H91" s="56"/>
      <c r="I91" s="55"/>
      <c r="J91" s="66"/>
    </row>
    <row r="92" spans="1:10" ht="17.25" customHeight="1">
      <c r="A92" s="203"/>
      <c r="B92" s="207"/>
      <c r="C92" s="208"/>
      <c r="D92" s="61" t="s">
        <v>195</v>
      </c>
      <c r="E92" s="56"/>
      <c r="F92" s="56"/>
      <c r="G92" s="56"/>
      <c r="H92" s="56"/>
      <c r="I92" s="55"/>
      <c r="J92" s="66"/>
    </row>
    <row r="93" spans="1:10" ht="17.25" customHeight="1">
      <c r="A93" s="204"/>
      <c r="B93" s="209"/>
      <c r="C93" s="210"/>
      <c r="D93" s="61" t="s">
        <v>205</v>
      </c>
      <c r="E93" s="56"/>
      <c r="F93" s="56"/>
      <c r="G93" s="56"/>
      <c r="H93" s="56"/>
      <c r="I93" s="55"/>
      <c r="J93" s="66"/>
    </row>
    <row r="94" spans="1:10" ht="20.25" customHeight="1">
      <c r="A94" s="202" t="s">
        <v>241</v>
      </c>
      <c r="B94" s="205" t="s">
        <v>242</v>
      </c>
      <c r="C94" s="206"/>
      <c r="D94" s="61" t="s">
        <v>243</v>
      </c>
      <c r="E94" s="56" t="s">
        <v>229</v>
      </c>
      <c r="F94" s="56"/>
      <c r="G94" s="56"/>
      <c r="H94" s="56"/>
      <c r="I94" s="55" t="s">
        <v>11</v>
      </c>
      <c r="J94" s="66"/>
    </row>
    <row r="95" spans="1:10" ht="21" customHeight="1">
      <c r="A95" s="203"/>
      <c r="B95" s="207"/>
      <c r="C95" s="208"/>
      <c r="D95" s="61" t="s">
        <v>132</v>
      </c>
      <c r="E95" s="56"/>
      <c r="F95" s="56"/>
      <c r="G95" s="56"/>
      <c r="H95" s="56"/>
      <c r="I95" s="55"/>
      <c r="J95" s="66"/>
    </row>
    <row r="96" spans="1:10" ht="19.5" customHeight="1">
      <c r="A96" s="203"/>
      <c r="B96" s="207"/>
      <c r="C96" s="208"/>
      <c r="D96" s="61" t="s">
        <v>195</v>
      </c>
      <c r="E96" s="56"/>
      <c r="F96" s="56"/>
      <c r="G96" s="56"/>
      <c r="H96" s="56"/>
      <c r="I96" s="55"/>
      <c r="J96" s="66"/>
    </row>
    <row r="97" spans="1:10" ht="20.25" customHeight="1">
      <c r="A97" s="204"/>
      <c r="B97" s="209"/>
      <c r="C97" s="210"/>
      <c r="D97" s="61" t="s">
        <v>205</v>
      </c>
      <c r="E97" s="56"/>
      <c r="F97" s="56"/>
      <c r="G97" s="56"/>
      <c r="H97" s="56"/>
      <c r="I97" s="55"/>
      <c r="J97" s="66"/>
    </row>
    <row r="98" spans="1:10" ht="20.25" customHeight="1">
      <c r="A98" s="202" t="s">
        <v>244</v>
      </c>
      <c r="B98" s="205" t="s">
        <v>245</v>
      </c>
      <c r="C98" s="206"/>
      <c r="D98" s="61" t="s">
        <v>246</v>
      </c>
      <c r="E98" s="56" t="s">
        <v>229</v>
      </c>
      <c r="F98" s="56"/>
      <c r="G98" s="56"/>
      <c r="H98" s="56"/>
      <c r="I98" s="55" t="s">
        <v>11</v>
      </c>
      <c r="J98" s="66"/>
    </row>
    <row r="99" spans="1:10" ht="20.25" customHeight="1">
      <c r="A99" s="204"/>
      <c r="B99" s="209"/>
      <c r="C99" s="210"/>
      <c r="D99" s="61" t="s">
        <v>247</v>
      </c>
      <c r="E99" s="56"/>
      <c r="F99" s="56"/>
      <c r="G99" s="56"/>
      <c r="H99" s="56"/>
      <c r="I99" s="55"/>
      <c r="J99" s="66"/>
    </row>
    <row r="100" spans="1:10" ht="20.25" customHeight="1">
      <c r="A100" s="68" t="s">
        <v>248</v>
      </c>
      <c r="B100" s="212" t="s">
        <v>249</v>
      </c>
      <c r="C100" s="213"/>
      <c r="D100" s="61" t="s">
        <v>250</v>
      </c>
      <c r="E100" s="56" t="s">
        <v>229</v>
      </c>
      <c r="F100" s="56"/>
      <c r="G100" s="56"/>
      <c r="H100" s="56"/>
      <c r="I100" s="55" t="s">
        <v>11</v>
      </c>
      <c r="J100" s="66"/>
    </row>
    <row r="101" spans="1:10" ht="15" customHeight="1">
      <c r="A101" s="187">
        <v>4</v>
      </c>
      <c r="B101" s="200" t="s">
        <v>251</v>
      </c>
      <c r="C101" s="200"/>
      <c r="D101" s="61" t="s">
        <v>252</v>
      </c>
      <c r="E101" s="56" t="s">
        <v>253</v>
      </c>
      <c r="F101" s="56"/>
      <c r="G101" s="56"/>
      <c r="H101" s="56"/>
      <c r="I101" s="55" t="s">
        <v>11</v>
      </c>
      <c r="J101" s="66"/>
    </row>
    <row r="102" spans="1:10" ht="18.75" customHeight="1">
      <c r="A102" s="187"/>
      <c r="B102" s="200"/>
      <c r="C102" s="200"/>
      <c r="D102" s="61" t="s">
        <v>132</v>
      </c>
      <c r="E102" s="56"/>
      <c r="F102" s="56"/>
      <c r="G102" s="56"/>
      <c r="H102" s="56"/>
      <c r="I102" s="55"/>
      <c r="J102" s="66"/>
    </row>
    <row r="103" spans="1:10" ht="19.5" customHeight="1">
      <c r="A103" s="187"/>
      <c r="B103" s="200"/>
      <c r="C103" s="200"/>
      <c r="D103" s="61" t="s">
        <v>195</v>
      </c>
      <c r="E103" s="56"/>
      <c r="F103" s="56"/>
      <c r="G103" s="56"/>
      <c r="H103" s="56"/>
      <c r="I103" s="55"/>
      <c r="J103" s="66"/>
    </row>
    <row r="104" spans="1:10" ht="17.25" customHeight="1">
      <c r="A104" s="187"/>
      <c r="B104" s="200"/>
      <c r="C104" s="200"/>
      <c r="D104" s="69" t="s">
        <v>254</v>
      </c>
      <c r="E104" s="56"/>
      <c r="F104" s="56"/>
      <c r="G104" s="56"/>
      <c r="H104" s="56"/>
      <c r="I104" s="55"/>
      <c r="J104" s="66"/>
    </row>
    <row r="105" spans="1:10" ht="15" customHeight="1">
      <c r="A105" s="187"/>
      <c r="B105" s="200"/>
      <c r="C105" s="200"/>
      <c r="D105" s="61" t="s">
        <v>195</v>
      </c>
      <c r="E105" s="56"/>
      <c r="F105" s="56"/>
      <c r="G105" s="56"/>
      <c r="H105" s="56"/>
      <c r="I105" s="55"/>
      <c r="J105" s="66"/>
    </row>
    <row r="106" spans="1:10" ht="15.75" customHeight="1">
      <c r="A106" s="187"/>
      <c r="B106" s="200"/>
      <c r="C106" s="200"/>
      <c r="D106" s="61" t="s">
        <v>132</v>
      </c>
      <c r="E106" s="56"/>
      <c r="F106" s="56"/>
      <c r="G106" s="56"/>
      <c r="H106" s="56"/>
      <c r="I106" s="55"/>
      <c r="J106" s="66"/>
    </row>
    <row r="107" spans="1:10" ht="18" customHeight="1">
      <c r="A107" s="188" t="s">
        <v>64</v>
      </c>
      <c r="B107" s="211" t="s">
        <v>255</v>
      </c>
      <c r="C107" s="211"/>
      <c r="D107" s="70" t="s">
        <v>256</v>
      </c>
      <c r="E107" s="69" t="s">
        <v>257</v>
      </c>
      <c r="F107" s="69"/>
      <c r="G107" s="69"/>
      <c r="H107" s="69"/>
      <c r="I107" s="71" t="s">
        <v>11</v>
      </c>
      <c r="J107" s="66"/>
    </row>
    <row r="108" spans="1:10" ht="16.5" customHeight="1">
      <c r="A108" s="188"/>
      <c r="B108" s="211"/>
      <c r="C108" s="211"/>
      <c r="D108" s="61" t="s">
        <v>195</v>
      </c>
      <c r="E108" s="69"/>
      <c r="F108" s="69"/>
      <c r="G108" s="69"/>
      <c r="H108" s="69"/>
      <c r="I108" s="71"/>
      <c r="J108" s="66"/>
    </row>
    <row r="109" spans="1:10" ht="16.5" customHeight="1">
      <c r="A109" s="188"/>
      <c r="B109" s="211"/>
      <c r="C109" s="211"/>
      <c r="D109" s="61" t="s">
        <v>132</v>
      </c>
      <c r="E109" s="69"/>
      <c r="F109" s="69"/>
      <c r="G109" s="69"/>
      <c r="H109" s="69"/>
      <c r="I109" s="71"/>
      <c r="J109" s="66"/>
    </row>
    <row r="110" spans="1:10" ht="17.25" customHeight="1">
      <c r="A110" s="188"/>
      <c r="B110" s="211"/>
      <c r="C110" s="211"/>
      <c r="D110" s="70" t="s">
        <v>258</v>
      </c>
      <c r="E110" s="69"/>
      <c r="F110" s="69"/>
      <c r="G110" s="69"/>
      <c r="H110" s="69"/>
      <c r="I110" s="71"/>
      <c r="J110" s="66"/>
    </row>
    <row r="111" spans="1:10" ht="18" customHeight="1">
      <c r="A111" s="187">
        <v>5</v>
      </c>
      <c r="B111" s="200" t="s">
        <v>259</v>
      </c>
      <c r="C111" s="200"/>
      <c r="D111" s="61" t="s">
        <v>260</v>
      </c>
      <c r="E111" s="61" t="s">
        <v>261</v>
      </c>
      <c r="F111" s="61"/>
      <c r="G111" s="56"/>
      <c r="H111" s="56"/>
      <c r="I111" s="55" t="s">
        <v>11</v>
      </c>
      <c r="J111" s="66"/>
    </row>
    <row r="112" spans="1:10" ht="16.5" customHeight="1">
      <c r="A112" s="187"/>
      <c r="B112" s="200"/>
      <c r="C112" s="200"/>
      <c r="D112" s="61" t="s">
        <v>262</v>
      </c>
      <c r="E112" s="61"/>
      <c r="F112" s="61"/>
      <c r="G112" s="56"/>
      <c r="H112" s="56"/>
      <c r="I112" s="55"/>
      <c r="J112" s="66"/>
    </row>
    <row r="113" spans="1:10" ht="15" customHeight="1">
      <c r="A113" s="187"/>
      <c r="B113" s="200"/>
      <c r="C113" s="200"/>
      <c r="D113" s="61" t="s">
        <v>217</v>
      </c>
      <c r="E113" s="61"/>
      <c r="F113" s="61"/>
      <c r="G113" s="56"/>
      <c r="H113" s="56"/>
      <c r="I113" s="55"/>
      <c r="J113" s="66"/>
    </row>
    <row r="114" spans="1:10" ht="16.5" customHeight="1">
      <c r="A114" s="187"/>
      <c r="B114" s="200"/>
      <c r="C114" s="200"/>
      <c r="D114" s="61" t="s">
        <v>263</v>
      </c>
      <c r="E114" s="61"/>
      <c r="F114" s="61"/>
      <c r="G114" s="56"/>
      <c r="H114" s="56"/>
      <c r="I114" s="55" t="s">
        <v>15</v>
      </c>
      <c r="J114" s="199"/>
    </row>
    <row r="115" spans="1:10" ht="14.25" customHeight="1">
      <c r="A115" s="202">
        <v>6</v>
      </c>
      <c r="B115" s="205" t="s">
        <v>264</v>
      </c>
      <c r="C115" s="206"/>
      <c r="D115" s="61" t="s">
        <v>247</v>
      </c>
      <c r="E115" s="61" t="s">
        <v>261</v>
      </c>
      <c r="F115" s="61"/>
      <c r="G115" s="56"/>
      <c r="H115" s="56"/>
      <c r="I115" s="55" t="s">
        <v>11</v>
      </c>
      <c r="J115" s="199"/>
    </row>
    <row r="116" spans="1:10" ht="17.25" customHeight="1">
      <c r="A116" s="203"/>
      <c r="B116" s="207"/>
      <c r="C116" s="208"/>
      <c r="D116" s="61" t="s">
        <v>265</v>
      </c>
      <c r="E116" s="61"/>
      <c r="F116" s="61"/>
      <c r="G116" s="56"/>
      <c r="H116" s="56"/>
      <c r="I116" s="55"/>
      <c r="J116" s="66"/>
    </row>
    <row r="117" spans="1:10" ht="17.25" customHeight="1">
      <c r="A117" s="203"/>
      <c r="B117" s="207"/>
      <c r="C117" s="208"/>
      <c r="D117" s="61" t="s">
        <v>266</v>
      </c>
      <c r="E117" s="61"/>
      <c r="F117" s="61"/>
      <c r="G117" s="56"/>
      <c r="H117" s="56"/>
      <c r="I117" s="55"/>
      <c r="J117" s="66"/>
    </row>
    <row r="118" spans="1:10" ht="17.25" customHeight="1">
      <c r="A118" s="204"/>
      <c r="B118" s="209"/>
      <c r="C118" s="210"/>
      <c r="D118" s="61" t="s">
        <v>267</v>
      </c>
      <c r="E118" s="61"/>
      <c r="F118" s="61"/>
      <c r="G118" s="56"/>
      <c r="H118" s="56"/>
      <c r="I118" s="55"/>
      <c r="J118" s="66"/>
    </row>
    <row r="119" spans="1:10" ht="17.25" customHeight="1">
      <c r="A119" s="202">
        <v>7</v>
      </c>
      <c r="B119" s="205" t="s">
        <v>268</v>
      </c>
      <c r="C119" s="206"/>
      <c r="D119" s="61" t="s">
        <v>269</v>
      </c>
      <c r="E119" s="56" t="s">
        <v>270</v>
      </c>
      <c r="F119" s="56"/>
      <c r="G119" s="56"/>
      <c r="H119" s="56"/>
      <c r="I119" s="55" t="s">
        <v>11</v>
      </c>
      <c r="J119" s="66"/>
    </row>
    <row r="120" spans="1:10" ht="16.5" customHeight="1">
      <c r="A120" s="203"/>
      <c r="B120" s="207"/>
      <c r="C120" s="208"/>
      <c r="D120" s="61" t="s">
        <v>247</v>
      </c>
      <c r="E120" s="56"/>
      <c r="F120" s="56"/>
      <c r="G120" s="56"/>
      <c r="H120" s="56"/>
      <c r="I120" s="55" t="s">
        <v>15</v>
      </c>
      <c r="J120" s="63"/>
    </row>
    <row r="121" spans="1:10" ht="18" customHeight="1">
      <c r="A121" s="203"/>
      <c r="B121" s="207"/>
      <c r="C121" s="208"/>
      <c r="D121" s="61" t="s">
        <v>265</v>
      </c>
      <c r="E121" s="56"/>
      <c r="F121" s="56"/>
      <c r="G121" s="56"/>
      <c r="H121" s="56"/>
      <c r="I121" s="55"/>
      <c r="J121" s="65"/>
    </row>
    <row r="122" spans="1:10" ht="18" customHeight="1">
      <c r="A122" s="203"/>
      <c r="B122" s="207"/>
      <c r="C122" s="208"/>
      <c r="D122" s="61" t="s">
        <v>266</v>
      </c>
      <c r="E122" s="56"/>
      <c r="F122" s="56"/>
      <c r="G122" s="56"/>
      <c r="H122" s="56"/>
      <c r="I122" s="55"/>
      <c r="J122" s="65"/>
    </row>
    <row r="123" spans="1:10" ht="18.75" customHeight="1">
      <c r="A123" s="204"/>
      <c r="B123" s="209"/>
      <c r="C123" s="210"/>
      <c r="D123" s="61" t="s">
        <v>267</v>
      </c>
      <c r="E123" s="56"/>
      <c r="F123" s="56"/>
      <c r="G123" s="56"/>
      <c r="H123" s="56"/>
      <c r="I123" s="55"/>
      <c r="J123" s="65"/>
    </row>
    <row r="124" spans="1:10" ht="23.25" customHeight="1">
      <c r="A124" s="202">
        <v>8</v>
      </c>
      <c r="B124" s="205" t="s">
        <v>271</v>
      </c>
      <c r="C124" s="206"/>
      <c r="D124" s="61" t="s">
        <v>269</v>
      </c>
      <c r="E124" s="61" t="s">
        <v>270</v>
      </c>
      <c r="F124" s="61"/>
      <c r="G124" s="56"/>
      <c r="H124" s="56"/>
      <c r="I124" s="55" t="s">
        <v>11</v>
      </c>
      <c r="J124" s="64"/>
    </row>
    <row r="125" spans="1:10" ht="17.25" customHeight="1">
      <c r="A125" s="203"/>
      <c r="B125" s="207"/>
      <c r="C125" s="208"/>
      <c r="D125" s="61" t="s">
        <v>247</v>
      </c>
      <c r="E125" s="61"/>
      <c r="F125" s="61"/>
      <c r="G125" s="56"/>
      <c r="H125" s="56"/>
      <c r="I125" s="55"/>
      <c r="J125" s="66"/>
    </row>
    <row r="126" spans="1:10" ht="21.75" customHeight="1">
      <c r="A126" s="203"/>
      <c r="B126" s="207"/>
      <c r="C126" s="208"/>
      <c r="D126" s="61" t="s">
        <v>265</v>
      </c>
      <c r="E126" s="61"/>
      <c r="F126" s="61"/>
      <c r="G126" s="56"/>
      <c r="H126" s="56"/>
      <c r="I126" s="55"/>
      <c r="J126" s="66"/>
    </row>
    <row r="127" spans="1:10" ht="24" customHeight="1">
      <c r="A127" s="203"/>
      <c r="B127" s="207"/>
      <c r="C127" s="208"/>
      <c r="D127" s="61" t="s">
        <v>266</v>
      </c>
      <c r="E127" s="56"/>
      <c r="F127" s="56"/>
      <c r="G127" s="56"/>
      <c r="H127" s="56"/>
      <c r="I127" s="55" t="s">
        <v>15</v>
      </c>
      <c r="J127" s="66"/>
    </row>
    <row r="128" spans="1:10" ht="24" customHeight="1">
      <c r="A128" s="204"/>
      <c r="B128" s="209"/>
      <c r="C128" s="210"/>
      <c r="D128" s="61" t="s">
        <v>267</v>
      </c>
      <c r="E128" s="56"/>
      <c r="F128" s="56"/>
      <c r="G128" s="56"/>
      <c r="H128" s="56"/>
      <c r="I128" s="55"/>
      <c r="J128" s="66"/>
    </row>
    <row r="129" spans="1:10" ht="22.5" customHeight="1">
      <c r="A129" s="215">
        <v>9</v>
      </c>
      <c r="B129" s="205" t="s">
        <v>272</v>
      </c>
      <c r="C129" s="206"/>
      <c r="D129" s="61" t="s">
        <v>269</v>
      </c>
      <c r="E129" s="61" t="s">
        <v>270</v>
      </c>
      <c r="F129" s="69"/>
      <c r="G129" s="69"/>
      <c r="H129" s="69"/>
      <c r="I129" s="55" t="s">
        <v>11</v>
      </c>
      <c r="J129" s="69"/>
    </row>
    <row r="130" spans="1:10" ht="16.5" customHeight="1">
      <c r="A130" s="214"/>
      <c r="B130" s="207"/>
      <c r="C130" s="208"/>
      <c r="D130" s="61" t="s">
        <v>247</v>
      </c>
      <c r="E130" s="61"/>
      <c r="F130" s="69"/>
      <c r="G130" s="69"/>
      <c r="H130" s="69"/>
      <c r="I130" s="71"/>
      <c r="J130" s="69"/>
    </row>
    <row r="131" spans="1:10" ht="15.75" customHeight="1">
      <c r="A131" s="214"/>
      <c r="B131" s="207"/>
      <c r="C131" s="208"/>
      <c r="D131" s="61" t="s">
        <v>265</v>
      </c>
      <c r="E131" s="61"/>
      <c r="F131" s="69"/>
      <c r="G131" s="69"/>
      <c r="H131" s="69"/>
      <c r="I131" s="71"/>
      <c r="J131" s="69"/>
    </row>
    <row r="132" spans="1:10" ht="15.75" customHeight="1">
      <c r="A132" s="214"/>
      <c r="B132" s="207"/>
      <c r="C132" s="208"/>
      <c r="D132" s="61" t="s">
        <v>273</v>
      </c>
      <c r="E132" s="61"/>
      <c r="F132" s="69"/>
      <c r="G132" s="69"/>
      <c r="H132" s="69"/>
      <c r="I132" s="71"/>
      <c r="J132" s="69"/>
    </row>
    <row r="133" spans="1:10" ht="15" customHeight="1">
      <c r="A133" s="214"/>
      <c r="B133" s="209"/>
      <c r="C133" s="210"/>
      <c r="D133" s="61" t="s">
        <v>267</v>
      </c>
      <c r="E133" s="61"/>
      <c r="F133" s="69"/>
      <c r="G133" s="69"/>
      <c r="H133" s="69"/>
      <c r="I133" s="71"/>
      <c r="J133" s="69"/>
    </row>
    <row r="134" spans="1:10" ht="15.75" customHeight="1">
      <c r="A134" s="214">
        <v>10</v>
      </c>
      <c r="B134" s="205" t="s">
        <v>274</v>
      </c>
      <c r="C134" s="206"/>
      <c r="D134" s="61" t="s">
        <v>269</v>
      </c>
      <c r="E134" s="61" t="s">
        <v>229</v>
      </c>
      <c r="F134" s="69"/>
      <c r="G134" s="69"/>
      <c r="H134" s="69"/>
      <c r="I134" s="71" t="s">
        <v>11</v>
      </c>
      <c r="J134" s="69"/>
    </row>
    <row r="135" spans="1:10" ht="21" customHeight="1">
      <c r="A135" s="214"/>
      <c r="B135" s="207"/>
      <c r="C135" s="208"/>
      <c r="D135" s="61" t="s">
        <v>247</v>
      </c>
      <c r="E135" s="61"/>
      <c r="F135" s="69"/>
      <c r="G135" s="69"/>
      <c r="H135" s="69"/>
      <c r="I135" s="71"/>
      <c r="J135" s="69"/>
    </row>
    <row r="136" spans="1:10" ht="15.75" customHeight="1">
      <c r="A136" s="214"/>
      <c r="B136" s="207"/>
      <c r="C136" s="208"/>
      <c r="D136" s="61" t="s">
        <v>265</v>
      </c>
      <c r="E136" s="61"/>
      <c r="F136" s="69"/>
      <c r="G136" s="69"/>
      <c r="H136" s="69"/>
      <c r="I136" s="71"/>
      <c r="J136" s="69"/>
    </row>
    <row r="137" spans="1:10" ht="13.5" customHeight="1">
      <c r="A137" s="214"/>
      <c r="B137" s="207"/>
      <c r="C137" s="208"/>
      <c r="D137" s="61" t="s">
        <v>273</v>
      </c>
      <c r="E137" s="61"/>
      <c r="F137" s="69"/>
      <c r="G137" s="69"/>
      <c r="H137" s="69"/>
      <c r="I137" s="71"/>
      <c r="J137" s="69"/>
    </row>
    <row r="138" spans="1:10" ht="17.25" customHeight="1">
      <c r="A138" s="214"/>
      <c r="B138" s="209"/>
      <c r="C138" s="210"/>
      <c r="D138" s="61" t="s">
        <v>267</v>
      </c>
      <c r="E138" s="61"/>
      <c r="F138" s="69"/>
      <c r="G138" s="69"/>
      <c r="H138" s="69"/>
      <c r="I138" s="71"/>
      <c r="J138" s="69"/>
    </row>
    <row r="139" spans="1:10" ht="19.5" customHeight="1">
      <c r="A139" s="215">
        <v>11</v>
      </c>
      <c r="B139" s="205" t="s">
        <v>275</v>
      </c>
      <c r="C139" s="206"/>
      <c r="D139" s="61" t="s">
        <v>276</v>
      </c>
      <c r="E139" s="61" t="s">
        <v>237</v>
      </c>
      <c r="F139" s="69"/>
      <c r="G139" s="69"/>
      <c r="H139" s="69"/>
      <c r="I139" s="55" t="s">
        <v>11</v>
      </c>
      <c r="J139" s="69"/>
    </row>
    <row r="140" spans="1:10" ht="20.25" customHeight="1">
      <c r="A140" s="214"/>
      <c r="B140" s="207"/>
      <c r="C140" s="208"/>
      <c r="D140" s="61" t="s">
        <v>277</v>
      </c>
      <c r="E140" s="61"/>
      <c r="F140" s="69"/>
      <c r="G140" s="69"/>
      <c r="H140" s="69"/>
      <c r="I140" s="55"/>
      <c r="J140" s="69"/>
    </row>
    <row r="141" spans="1:10" ht="18" customHeight="1">
      <c r="A141" s="216"/>
      <c r="B141" s="209"/>
      <c r="C141" s="210"/>
      <c r="D141" s="61" t="s">
        <v>278</v>
      </c>
      <c r="E141" s="61"/>
      <c r="F141" s="69"/>
      <c r="G141" s="69"/>
      <c r="H141" s="69"/>
      <c r="I141" s="55"/>
      <c r="J141" s="69"/>
    </row>
    <row r="142" spans="1:10" ht="18" customHeight="1">
      <c r="A142" s="215">
        <v>12</v>
      </c>
      <c r="B142" s="205" t="s">
        <v>279</v>
      </c>
      <c r="C142" s="206"/>
      <c r="D142" s="61" t="s">
        <v>280</v>
      </c>
      <c r="E142" s="61" t="s">
        <v>229</v>
      </c>
      <c r="F142" s="69"/>
      <c r="G142" s="69"/>
      <c r="H142" s="69"/>
      <c r="I142" s="55" t="s">
        <v>11</v>
      </c>
      <c r="J142" s="69"/>
    </row>
    <row r="143" spans="1:10" ht="18" customHeight="1">
      <c r="A143" s="214"/>
      <c r="B143" s="207"/>
      <c r="C143" s="208"/>
      <c r="D143" s="61" t="s">
        <v>277</v>
      </c>
      <c r="E143" s="61"/>
      <c r="F143" s="69"/>
      <c r="G143" s="69"/>
      <c r="H143" s="69"/>
      <c r="I143" s="55"/>
      <c r="J143" s="69"/>
    </row>
    <row r="144" spans="1:10" ht="18" customHeight="1">
      <c r="A144" s="214"/>
      <c r="B144" s="207"/>
      <c r="C144" s="208"/>
      <c r="D144" s="61" t="s">
        <v>281</v>
      </c>
      <c r="E144" s="61"/>
      <c r="F144" s="69"/>
      <c r="G144" s="69"/>
      <c r="H144" s="69"/>
      <c r="I144" s="55"/>
      <c r="J144" s="69"/>
    </row>
    <row r="145" spans="1:10" ht="18" customHeight="1">
      <c r="A145" s="216"/>
      <c r="B145" s="209"/>
      <c r="C145" s="210"/>
      <c r="D145" s="61" t="s">
        <v>282</v>
      </c>
      <c r="E145" s="61"/>
      <c r="F145" s="69"/>
      <c r="G145" s="69"/>
      <c r="H145" s="69"/>
      <c r="I145" s="55"/>
      <c r="J145" s="69"/>
    </row>
    <row r="146" spans="1:10" ht="37.5" customHeight="1">
      <c r="A146" s="72">
        <v>13</v>
      </c>
      <c r="B146" s="212" t="s">
        <v>283</v>
      </c>
      <c r="C146" s="213"/>
      <c r="D146" s="61"/>
      <c r="E146" s="61" t="s">
        <v>284</v>
      </c>
      <c r="F146" s="69"/>
      <c r="G146" s="69"/>
      <c r="H146" s="69"/>
      <c r="I146" s="55" t="s">
        <v>284</v>
      </c>
      <c r="J146" s="69"/>
    </row>
    <row r="147" spans="1:10" ht="21.75" customHeight="1">
      <c r="A147" s="215">
        <v>14</v>
      </c>
      <c r="B147" s="205" t="s">
        <v>285</v>
      </c>
      <c r="C147" s="206"/>
      <c r="D147" s="61" t="s">
        <v>286</v>
      </c>
      <c r="E147" s="61" t="s">
        <v>284</v>
      </c>
      <c r="F147" s="69"/>
      <c r="G147" s="69"/>
      <c r="H147" s="69"/>
      <c r="I147" s="55" t="s">
        <v>284</v>
      </c>
      <c r="J147" s="69"/>
    </row>
    <row r="148" spans="1:10" ht="19.5" customHeight="1">
      <c r="A148" s="214"/>
      <c r="B148" s="207"/>
      <c r="C148" s="208"/>
      <c r="D148" s="61" t="s">
        <v>267</v>
      </c>
      <c r="E148" s="61"/>
      <c r="F148" s="69"/>
      <c r="G148" s="69"/>
      <c r="H148" s="69"/>
      <c r="I148" s="55"/>
      <c r="J148" s="69"/>
    </row>
    <row r="149" spans="1:10" ht="22.5" customHeight="1">
      <c r="A149" s="214"/>
      <c r="B149" s="207"/>
      <c r="C149" s="208"/>
      <c r="D149" s="61" t="s">
        <v>287</v>
      </c>
      <c r="E149" s="61"/>
      <c r="F149" s="69"/>
      <c r="G149" s="69"/>
      <c r="H149" s="69"/>
      <c r="I149" s="55"/>
      <c r="J149" s="69"/>
    </row>
    <row r="150" spans="1:10" ht="21.75" customHeight="1">
      <c r="A150" s="214"/>
      <c r="B150" s="207"/>
      <c r="C150" s="208"/>
      <c r="D150" s="61" t="s">
        <v>288</v>
      </c>
      <c r="E150" s="61"/>
      <c r="F150" s="69"/>
      <c r="G150" s="69"/>
      <c r="H150" s="69"/>
      <c r="I150" s="55"/>
      <c r="J150" s="69"/>
    </row>
    <row r="151" spans="1:10" ht="18" customHeight="1">
      <c r="A151" s="214"/>
      <c r="B151" s="207"/>
      <c r="C151" s="208"/>
      <c r="D151" s="61" t="s">
        <v>289</v>
      </c>
      <c r="E151" s="61"/>
      <c r="F151" s="69"/>
      <c r="G151" s="69"/>
      <c r="H151" s="69"/>
      <c r="I151" s="55"/>
      <c r="J151" s="69"/>
    </row>
    <row r="152" spans="1:10" ht="18" customHeight="1">
      <c r="A152" s="214"/>
      <c r="B152" s="207"/>
      <c r="C152" s="208"/>
      <c r="D152" s="61" t="s">
        <v>290</v>
      </c>
      <c r="E152" s="61"/>
      <c r="F152" s="69"/>
      <c r="G152" s="69"/>
      <c r="H152" s="69"/>
      <c r="I152" s="55"/>
      <c r="J152" s="69"/>
    </row>
    <row r="153" spans="1:10" ht="20.25" customHeight="1">
      <c r="A153" s="214"/>
      <c r="B153" s="207"/>
      <c r="C153" s="208"/>
      <c r="D153" s="61" t="s">
        <v>267</v>
      </c>
      <c r="E153" s="61"/>
      <c r="F153" s="69"/>
      <c r="G153" s="69"/>
      <c r="H153" s="69"/>
      <c r="I153" s="55"/>
      <c r="J153" s="69"/>
    </row>
    <row r="154" spans="1:10" ht="14.25" customHeight="1">
      <c r="A154" s="214"/>
      <c r="B154" s="207"/>
      <c r="C154" s="208"/>
      <c r="D154" s="61" t="s">
        <v>287</v>
      </c>
      <c r="E154" s="61"/>
      <c r="F154" s="69"/>
      <c r="G154" s="69"/>
      <c r="H154" s="69"/>
      <c r="I154" s="55"/>
      <c r="J154" s="69"/>
    </row>
    <row r="155" spans="1:10" ht="16.5" customHeight="1">
      <c r="A155" s="214"/>
      <c r="B155" s="207"/>
      <c r="C155" s="208"/>
      <c r="D155" s="61" t="s">
        <v>288</v>
      </c>
      <c r="E155" s="61"/>
      <c r="F155" s="69"/>
      <c r="G155" s="69"/>
      <c r="H155" s="69"/>
      <c r="I155" s="55"/>
      <c r="J155" s="69"/>
    </row>
    <row r="156" spans="1:10" ht="18" customHeight="1">
      <c r="A156" s="216"/>
      <c r="B156" s="207"/>
      <c r="C156" s="208"/>
      <c r="D156" s="61" t="s">
        <v>289</v>
      </c>
      <c r="E156" s="61"/>
      <c r="F156" s="69"/>
      <c r="G156" s="69"/>
      <c r="H156" s="69"/>
      <c r="I156" s="55"/>
      <c r="J156" s="69"/>
    </row>
    <row r="157" spans="1:10" ht="18" customHeight="1">
      <c r="A157" s="215">
        <v>15</v>
      </c>
      <c r="B157" s="200" t="s">
        <v>291</v>
      </c>
      <c r="C157" s="200"/>
      <c r="D157" s="61" t="s">
        <v>292</v>
      </c>
      <c r="E157" s="61"/>
      <c r="F157" s="69"/>
      <c r="G157" s="69"/>
      <c r="H157" s="69"/>
      <c r="I157" s="55"/>
      <c r="J157" s="69"/>
    </row>
    <row r="158" spans="1:10" ht="39.75" customHeight="1">
      <c r="A158" s="214"/>
      <c r="B158" s="200"/>
      <c r="C158" s="200"/>
      <c r="D158" s="61" t="s">
        <v>293</v>
      </c>
      <c r="E158" s="61" t="s">
        <v>294</v>
      </c>
      <c r="F158" s="69"/>
      <c r="G158" s="69"/>
      <c r="H158" s="69"/>
      <c r="I158" s="55" t="s">
        <v>295</v>
      </c>
      <c r="J158" s="69"/>
    </row>
    <row r="159" spans="1:10" ht="18" customHeight="1">
      <c r="A159" s="214"/>
      <c r="B159" s="200"/>
      <c r="C159" s="200"/>
      <c r="D159" s="61" t="s">
        <v>296</v>
      </c>
      <c r="E159" s="61"/>
      <c r="F159" s="69"/>
      <c r="G159" s="69"/>
      <c r="H159" s="69"/>
      <c r="I159" s="55"/>
      <c r="J159" s="69"/>
    </row>
    <row r="160" spans="1:10" ht="18" customHeight="1">
      <c r="A160" s="214"/>
      <c r="B160" s="200"/>
      <c r="C160" s="200"/>
      <c r="D160" s="61" t="s">
        <v>247</v>
      </c>
      <c r="E160" s="61"/>
      <c r="F160" s="69"/>
      <c r="G160" s="69"/>
      <c r="H160" s="69"/>
      <c r="I160" s="55"/>
      <c r="J160" s="69"/>
    </row>
    <row r="161" spans="1:11" ht="18" customHeight="1">
      <c r="A161" s="214"/>
      <c r="B161" s="200"/>
      <c r="C161" s="200"/>
      <c r="D161" s="61" t="s">
        <v>297</v>
      </c>
      <c r="E161" s="61"/>
      <c r="F161" s="69"/>
      <c r="G161" s="69"/>
      <c r="H161" s="69"/>
      <c r="I161" s="55"/>
      <c r="J161" s="69"/>
    </row>
    <row r="162" spans="1:11" ht="18" customHeight="1">
      <c r="A162" s="214"/>
      <c r="B162" s="200"/>
      <c r="C162" s="200"/>
      <c r="D162" s="61" t="s">
        <v>250</v>
      </c>
      <c r="E162" s="61"/>
      <c r="F162" s="69"/>
      <c r="G162" s="69"/>
      <c r="H162" s="69"/>
      <c r="I162" s="55"/>
      <c r="J162" s="69"/>
    </row>
    <row r="163" spans="1:11" ht="18" customHeight="1">
      <c r="A163" s="214"/>
      <c r="B163" s="200"/>
      <c r="C163" s="200"/>
      <c r="D163" s="61" t="s">
        <v>298</v>
      </c>
      <c r="E163" s="61"/>
      <c r="F163" s="69"/>
      <c r="G163" s="69"/>
      <c r="H163" s="69"/>
      <c r="I163" s="55"/>
      <c r="J163" s="69"/>
    </row>
    <row r="164" spans="1:11" ht="31.5" customHeight="1">
      <c r="A164" s="214"/>
      <c r="B164" s="200"/>
      <c r="C164" s="200"/>
      <c r="D164" s="61" t="s">
        <v>299</v>
      </c>
      <c r="E164" s="61"/>
      <c r="F164" s="69"/>
      <c r="G164" s="69"/>
      <c r="H164" s="69"/>
      <c r="I164" s="55"/>
      <c r="J164" s="69"/>
    </row>
    <row r="165" spans="1:11" ht="18" customHeight="1">
      <c r="A165" s="214"/>
      <c r="B165" s="200"/>
      <c r="C165" s="200"/>
      <c r="D165" s="61" t="s">
        <v>296</v>
      </c>
      <c r="E165" s="61"/>
      <c r="F165" s="69"/>
      <c r="G165" s="69"/>
      <c r="H165" s="69"/>
      <c r="I165" s="55"/>
      <c r="J165" s="69"/>
    </row>
    <row r="166" spans="1:11" ht="18" customHeight="1">
      <c r="A166" s="214"/>
      <c r="B166" s="200"/>
      <c r="C166" s="200"/>
      <c r="D166" s="61" t="s">
        <v>247</v>
      </c>
      <c r="E166" s="61"/>
      <c r="F166" s="69"/>
      <c r="G166" s="69"/>
      <c r="H166" s="69"/>
      <c r="I166" s="55"/>
      <c r="J166" s="69"/>
    </row>
    <row r="167" spans="1:11" ht="18" customHeight="1">
      <c r="A167" s="214"/>
      <c r="B167" s="200"/>
      <c r="C167" s="200"/>
      <c r="D167" s="61" t="s">
        <v>297</v>
      </c>
      <c r="E167" s="61"/>
      <c r="F167" s="69"/>
      <c r="G167" s="69"/>
      <c r="H167" s="69"/>
      <c r="I167" s="55"/>
      <c r="J167" s="69"/>
    </row>
    <row r="168" spans="1:11" ht="18" customHeight="1">
      <c r="A168" s="214"/>
      <c r="B168" s="200"/>
      <c r="C168" s="200"/>
      <c r="D168" s="61" t="s">
        <v>250</v>
      </c>
      <c r="E168" s="61"/>
      <c r="F168" s="69"/>
      <c r="G168" s="69"/>
      <c r="H168" s="69"/>
      <c r="I168" s="55"/>
      <c r="J168" s="69"/>
    </row>
    <row r="169" spans="1:11" ht="18" customHeight="1">
      <c r="A169" s="216"/>
      <c r="B169" s="200"/>
      <c r="C169" s="200"/>
      <c r="D169" s="61" t="s">
        <v>298</v>
      </c>
      <c r="E169" s="61"/>
      <c r="F169" s="69"/>
      <c r="G169" s="69"/>
      <c r="H169" s="69"/>
      <c r="I169" s="55"/>
      <c r="J169" s="69"/>
    </row>
    <row r="170" spans="1:11" ht="80.25" customHeight="1">
      <c r="A170" s="72">
        <v>16</v>
      </c>
      <c r="B170" s="209" t="s">
        <v>300</v>
      </c>
      <c r="C170" s="210"/>
      <c r="D170" s="61"/>
      <c r="E170" s="61" t="s">
        <v>284</v>
      </c>
      <c r="F170" s="69"/>
      <c r="G170" s="69"/>
      <c r="H170" s="69"/>
      <c r="I170" s="55" t="s">
        <v>284</v>
      </c>
      <c r="J170" s="69"/>
    </row>
    <row r="171" spans="1:11" ht="15.75">
      <c r="B171" s="74" t="s">
        <v>301</v>
      </c>
      <c r="J171" s="75"/>
      <c r="K171" s="53">
        <f>J171*2/100</f>
        <v>0</v>
      </c>
    </row>
    <row r="172" spans="1:11" ht="15.75">
      <c r="B172" s="74" t="s">
        <v>302</v>
      </c>
    </row>
    <row r="173" spans="1:11" ht="50.25" customHeight="1">
      <c r="A173" s="73">
        <v>1</v>
      </c>
      <c r="B173" s="217" t="s">
        <v>303</v>
      </c>
      <c r="C173" s="217"/>
      <c r="D173" s="217"/>
      <c r="E173" s="217"/>
      <c r="F173" s="217"/>
      <c r="G173" s="217"/>
      <c r="H173" s="218"/>
      <c r="I173" s="218"/>
      <c r="J173" s="218"/>
    </row>
    <row r="174" spans="1:11" ht="35.25" customHeight="1">
      <c r="A174" s="73">
        <v>2</v>
      </c>
      <c r="B174" s="217" t="s">
        <v>304</v>
      </c>
      <c r="C174" s="217"/>
      <c r="D174" s="217"/>
      <c r="E174" s="217"/>
      <c r="F174" s="217"/>
      <c r="G174" s="217"/>
      <c r="H174" s="218"/>
      <c r="I174" s="218"/>
      <c r="J174" s="218"/>
    </row>
    <row r="175" spans="1:11" ht="51.75" customHeight="1">
      <c r="A175" s="73">
        <v>3</v>
      </c>
      <c r="B175" s="217" t="s">
        <v>305</v>
      </c>
      <c r="C175" s="217"/>
      <c r="D175" s="217"/>
      <c r="E175" s="217"/>
      <c r="F175" s="217"/>
      <c r="G175" s="217"/>
      <c r="H175" s="218"/>
      <c r="I175" s="218"/>
      <c r="J175" s="218"/>
    </row>
    <row r="176" spans="1:11" ht="38.25" customHeight="1">
      <c r="A176" s="73">
        <v>4</v>
      </c>
      <c r="B176" s="217" t="s">
        <v>306</v>
      </c>
      <c r="C176" s="217"/>
      <c r="D176" s="217"/>
      <c r="E176" s="217"/>
      <c r="F176" s="217"/>
      <c r="G176" s="217"/>
      <c r="H176" s="218"/>
      <c r="I176" s="218"/>
      <c r="J176" s="218"/>
    </row>
    <row r="177" spans="1:7" ht="20.25" customHeight="1">
      <c r="A177" s="73">
        <v>5</v>
      </c>
      <c r="B177" s="217" t="s">
        <v>307</v>
      </c>
      <c r="C177" s="217"/>
      <c r="D177" s="217"/>
      <c r="E177" s="217"/>
      <c r="F177" s="217"/>
      <c r="G177" s="217"/>
    </row>
    <row r="178" spans="1:7" ht="36.75" customHeight="1">
      <c r="A178" s="73">
        <v>6</v>
      </c>
      <c r="B178" s="217" t="s">
        <v>308</v>
      </c>
      <c r="C178" s="217"/>
      <c r="D178" s="217"/>
      <c r="E178" s="217"/>
      <c r="F178" s="217"/>
      <c r="G178" s="217"/>
    </row>
    <row r="179" spans="1:7" ht="19.5" customHeight="1">
      <c r="A179" s="73">
        <v>7</v>
      </c>
      <c r="B179" s="217" t="s">
        <v>309</v>
      </c>
      <c r="C179" s="217"/>
      <c r="D179" s="217"/>
      <c r="E179" s="217"/>
      <c r="F179" s="217"/>
      <c r="G179" s="217"/>
    </row>
    <row r="180" spans="1:7" ht="52.5" customHeight="1">
      <c r="A180" s="73">
        <v>8</v>
      </c>
      <c r="B180" s="217" t="s">
        <v>310</v>
      </c>
      <c r="C180" s="217"/>
      <c r="D180" s="217"/>
      <c r="E180" s="217"/>
      <c r="F180" s="217"/>
      <c r="G180" s="217"/>
    </row>
    <row r="181" spans="1:7" ht="36.75" customHeight="1">
      <c r="A181" s="73">
        <v>9</v>
      </c>
      <c r="B181" s="217" t="s">
        <v>311</v>
      </c>
      <c r="C181" s="217"/>
      <c r="D181" s="217"/>
      <c r="E181" s="217"/>
      <c r="F181" s="217"/>
      <c r="G181" s="217"/>
    </row>
    <row r="182" spans="1:7" ht="20.25" customHeight="1">
      <c r="A182" s="73">
        <v>10</v>
      </c>
      <c r="B182" s="217" t="s">
        <v>312</v>
      </c>
      <c r="C182" s="217"/>
      <c r="D182" s="217"/>
      <c r="E182" s="217"/>
      <c r="F182" s="217"/>
      <c r="G182" s="217"/>
    </row>
    <row r="183" spans="1:7" ht="52.5" customHeight="1">
      <c r="A183" s="73">
        <v>11</v>
      </c>
      <c r="B183" s="217" t="s">
        <v>313</v>
      </c>
      <c r="C183" s="217"/>
      <c r="D183" s="217"/>
      <c r="E183" s="217"/>
      <c r="F183" s="217"/>
      <c r="G183" s="217"/>
    </row>
    <row r="184" spans="1:7" ht="17.25" customHeight="1">
      <c r="A184" s="73">
        <v>12</v>
      </c>
      <c r="B184" s="217" t="s">
        <v>314</v>
      </c>
      <c r="C184" s="217"/>
      <c r="D184" s="217"/>
      <c r="E184" s="217"/>
      <c r="F184" s="217"/>
      <c r="G184" s="217"/>
    </row>
    <row r="185" spans="1:7" ht="32.25" customHeight="1">
      <c r="A185" s="73">
        <v>13</v>
      </c>
      <c r="B185" s="217" t="s">
        <v>315</v>
      </c>
      <c r="C185" s="217"/>
      <c r="D185" s="217"/>
      <c r="E185" s="217"/>
      <c r="F185" s="217"/>
      <c r="G185" s="217"/>
    </row>
    <row r="186" spans="1:7" ht="19.5" customHeight="1">
      <c r="A186" s="73">
        <v>14</v>
      </c>
      <c r="B186" s="217" t="s">
        <v>316</v>
      </c>
      <c r="C186" s="217"/>
      <c r="D186" s="217"/>
      <c r="E186" s="217"/>
      <c r="F186" s="217"/>
      <c r="G186" s="217"/>
    </row>
    <row r="187" spans="1:7" ht="20.25" customHeight="1">
      <c r="A187" s="73">
        <v>15</v>
      </c>
      <c r="B187" s="217" t="s">
        <v>317</v>
      </c>
      <c r="C187" s="217"/>
      <c r="D187" s="217"/>
      <c r="E187" s="217"/>
      <c r="F187" s="217"/>
      <c r="G187" s="217"/>
    </row>
    <row r="188" spans="1:7" ht="31.5" customHeight="1">
      <c r="A188" s="73">
        <v>16</v>
      </c>
      <c r="B188" s="217" t="s">
        <v>318</v>
      </c>
      <c r="C188" s="217"/>
      <c r="D188" s="217"/>
      <c r="E188" s="217"/>
      <c r="F188" s="217"/>
      <c r="G188" s="217"/>
    </row>
    <row r="189" spans="1:7" ht="21" customHeight="1">
      <c r="A189" s="73">
        <v>17</v>
      </c>
      <c r="B189" s="217" t="s">
        <v>319</v>
      </c>
      <c r="C189" s="217"/>
      <c r="D189" s="217"/>
      <c r="E189" s="217"/>
      <c r="F189" s="217"/>
      <c r="G189" s="217"/>
    </row>
    <row r="190" spans="1:7" ht="18.75" customHeight="1">
      <c r="A190" s="73">
        <v>18</v>
      </c>
      <c r="B190" s="217" t="s">
        <v>320</v>
      </c>
      <c r="C190" s="217"/>
      <c r="D190" s="217"/>
      <c r="E190" s="217"/>
      <c r="F190" s="217"/>
      <c r="G190" s="217"/>
    </row>
    <row r="191" spans="1:7" ht="20.25" customHeight="1">
      <c r="A191" s="73">
        <v>19</v>
      </c>
      <c r="B191" s="217" t="s">
        <v>321</v>
      </c>
      <c r="C191" s="217"/>
      <c r="D191" s="217"/>
      <c r="E191" s="217"/>
      <c r="F191" s="217"/>
      <c r="G191" s="217"/>
    </row>
    <row r="192" spans="1:7" ht="81" customHeight="1">
      <c r="A192" s="73">
        <v>20</v>
      </c>
      <c r="B192" s="217" t="s">
        <v>322</v>
      </c>
      <c r="C192" s="217"/>
      <c r="D192" s="217"/>
      <c r="E192" s="217"/>
      <c r="F192" s="217"/>
      <c r="G192" s="217"/>
    </row>
    <row r="193" spans="1:10" ht="83.25" customHeight="1">
      <c r="A193" s="73">
        <v>21</v>
      </c>
      <c r="B193" s="217" t="s">
        <v>323</v>
      </c>
      <c r="C193" s="217"/>
      <c r="D193" s="217"/>
      <c r="E193" s="217"/>
      <c r="F193" s="217"/>
      <c r="G193" s="217"/>
    </row>
    <row r="194" spans="1:10" ht="48.75" customHeight="1">
      <c r="A194" s="73">
        <v>22</v>
      </c>
      <c r="B194" s="217" t="s">
        <v>324</v>
      </c>
      <c r="C194" s="217"/>
      <c r="D194" s="217"/>
      <c r="E194" s="217"/>
      <c r="F194" s="217"/>
      <c r="G194" s="217"/>
    </row>
    <row r="195" spans="1:10" ht="36.75" customHeight="1">
      <c r="A195" s="73">
        <v>23</v>
      </c>
      <c r="B195" s="217" t="s">
        <v>325</v>
      </c>
      <c r="C195" s="217"/>
      <c r="D195" s="217"/>
      <c r="E195" s="217"/>
      <c r="F195" s="217"/>
      <c r="G195" s="217"/>
    </row>
    <row r="196" spans="1:10" ht="23.25" customHeight="1">
      <c r="A196" s="73">
        <v>24</v>
      </c>
      <c r="B196" s="217" t="s">
        <v>326</v>
      </c>
      <c r="C196" s="217"/>
      <c r="D196" s="217"/>
      <c r="E196" s="217"/>
      <c r="F196" s="217"/>
      <c r="G196" s="217"/>
    </row>
    <row r="197" spans="1:10">
      <c r="H197" s="219" t="s">
        <v>113</v>
      </c>
      <c r="I197" s="219"/>
      <c r="J197" s="219"/>
    </row>
    <row r="198" spans="1:10">
      <c r="H198" s="219" t="s">
        <v>14</v>
      </c>
      <c r="I198" s="219"/>
      <c r="J198" s="219"/>
    </row>
  </sheetData>
  <sheetProtection password="CCB7" sheet="1" objects="1" scenarios="1"/>
  <mergeCells count="104">
    <mergeCell ref="B196:G196"/>
    <mergeCell ref="H197:J197"/>
    <mergeCell ref="H198:J198"/>
    <mergeCell ref="B190:G190"/>
    <mergeCell ref="B191:G191"/>
    <mergeCell ref="B192:G192"/>
    <mergeCell ref="B193:G193"/>
    <mergeCell ref="B194:G194"/>
    <mergeCell ref="B195:G195"/>
    <mergeCell ref="B184:G184"/>
    <mergeCell ref="B185:G185"/>
    <mergeCell ref="B186:G186"/>
    <mergeCell ref="B187:G187"/>
    <mergeCell ref="B188:G188"/>
    <mergeCell ref="B189:G189"/>
    <mergeCell ref="B178:G178"/>
    <mergeCell ref="B179:G179"/>
    <mergeCell ref="B180:G180"/>
    <mergeCell ref="B181:G181"/>
    <mergeCell ref="B182:G182"/>
    <mergeCell ref="B183:G183"/>
    <mergeCell ref="B173:G173"/>
    <mergeCell ref="H173:J176"/>
    <mergeCell ref="B174:G174"/>
    <mergeCell ref="B175:G175"/>
    <mergeCell ref="B176:G176"/>
    <mergeCell ref="B177:G177"/>
    <mergeCell ref="B146:C146"/>
    <mergeCell ref="A147:A156"/>
    <mergeCell ref="B147:C156"/>
    <mergeCell ref="A157:A169"/>
    <mergeCell ref="B157:C169"/>
    <mergeCell ref="B170:C170"/>
    <mergeCell ref="A134:A138"/>
    <mergeCell ref="B134:C138"/>
    <mergeCell ref="A139:A141"/>
    <mergeCell ref="B139:C141"/>
    <mergeCell ref="A142:A145"/>
    <mergeCell ref="B142:C145"/>
    <mergeCell ref="A119:A123"/>
    <mergeCell ref="B119:C123"/>
    <mergeCell ref="A124:A128"/>
    <mergeCell ref="B124:C128"/>
    <mergeCell ref="A129:A133"/>
    <mergeCell ref="B129:C133"/>
    <mergeCell ref="A107:A110"/>
    <mergeCell ref="B107:C110"/>
    <mergeCell ref="A111:A114"/>
    <mergeCell ref="B111:C114"/>
    <mergeCell ref="J114:J115"/>
    <mergeCell ref="A115:A118"/>
    <mergeCell ref="B115:C118"/>
    <mergeCell ref="A94:A97"/>
    <mergeCell ref="B94:C97"/>
    <mergeCell ref="A98:A99"/>
    <mergeCell ref="B98:C99"/>
    <mergeCell ref="B100:C100"/>
    <mergeCell ref="A101:A106"/>
    <mergeCell ref="B101:C106"/>
    <mergeCell ref="A82:A85"/>
    <mergeCell ref="B82:C85"/>
    <mergeCell ref="A86:A89"/>
    <mergeCell ref="B86:C89"/>
    <mergeCell ref="A90:A93"/>
    <mergeCell ref="B90:C93"/>
    <mergeCell ref="A71:A73"/>
    <mergeCell ref="B71:C73"/>
    <mergeCell ref="A74:A77"/>
    <mergeCell ref="B74:C77"/>
    <mergeCell ref="A78:A81"/>
    <mergeCell ref="B78:C81"/>
    <mergeCell ref="A63:A66"/>
    <mergeCell ref="B63:C66"/>
    <mergeCell ref="A67:A70"/>
    <mergeCell ref="B67:C70"/>
    <mergeCell ref="J7:J25"/>
    <mergeCell ref="A47:A50"/>
    <mergeCell ref="B47:C50"/>
    <mergeCell ref="A51:A53"/>
    <mergeCell ref="B51:C53"/>
    <mergeCell ref="A54:A58"/>
    <mergeCell ref="B54:C58"/>
    <mergeCell ref="B6:C6"/>
    <mergeCell ref="A7:A25"/>
    <mergeCell ref="B7:C25"/>
    <mergeCell ref="E7:E25"/>
    <mergeCell ref="F7:F25"/>
    <mergeCell ref="G7:G25"/>
    <mergeCell ref="H7:H25"/>
    <mergeCell ref="I7:I25"/>
    <mergeCell ref="A59:A62"/>
    <mergeCell ref="B59:C62"/>
    <mergeCell ref="A1:F1"/>
    <mergeCell ref="G1:J1"/>
    <mergeCell ref="A2:F3"/>
    <mergeCell ref="G2:J2"/>
    <mergeCell ref="G3:J3"/>
    <mergeCell ref="A4:A5"/>
    <mergeCell ref="B4:C5"/>
    <mergeCell ref="D4:D5"/>
    <mergeCell ref="E4:F5"/>
    <mergeCell ref="G4:H4"/>
    <mergeCell ref="I4:I5"/>
    <mergeCell ref="J4:J5"/>
  </mergeCells>
  <pageMargins left="0.7" right="0.7" top="0.75" bottom="0.75" header="0.3" footer="0.3"/>
  <pageSetup paperSize="9" scale="56" orientation="landscape" verticalDpi="0" r:id="rId1"/>
  <rowBreaks count="5" manualBreakCount="5">
    <brk id="46" max="16383" man="1"/>
    <brk id="87" max="17" man="1"/>
    <brk id="133" max="16383" man="1"/>
    <brk id="169" max="16383" man="1"/>
    <brk id="192" max="16383"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dimension ref="A1:AB404"/>
  <sheetViews>
    <sheetView tabSelected="1" view="pageBreakPreview" zoomScale="70" zoomScaleNormal="100" zoomScaleSheetLayoutView="70" workbookViewId="0">
      <selection activeCell="B83" sqref="B83:C83"/>
    </sheetView>
  </sheetViews>
  <sheetFormatPr defaultRowHeight="14.25"/>
  <cols>
    <col min="1" max="1" width="7.85546875" style="154" customWidth="1"/>
    <col min="2" max="2" width="41.28515625" style="77" customWidth="1"/>
    <col min="3" max="3" width="45.85546875" style="77" customWidth="1"/>
    <col min="4" max="4" width="11.85546875" style="77" customWidth="1"/>
    <col min="5" max="5" width="18.28515625" style="77" customWidth="1"/>
    <col min="6" max="6" width="10.5703125" style="77" customWidth="1"/>
    <col min="7" max="7" width="12.7109375" style="77" customWidth="1"/>
    <col min="8" max="8" width="9.5703125" style="77" bestFit="1" customWidth="1"/>
    <col min="9" max="9" width="9.85546875" style="77" bestFit="1" customWidth="1"/>
    <col min="10" max="10" width="10.7109375" style="77" bestFit="1" customWidth="1"/>
    <col min="11" max="11" width="9.85546875" style="77" bestFit="1" customWidth="1"/>
    <col min="12" max="255" width="9.140625" style="77"/>
    <col min="256" max="256" width="7.85546875" style="77" customWidth="1"/>
    <col min="257" max="257" width="41.28515625" style="77" customWidth="1"/>
    <col min="258" max="258" width="45.85546875" style="77" customWidth="1"/>
    <col min="259" max="260" width="11.85546875" style="77" customWidth="1"/>
    <col min="261" max="261" width="18.28515625" style="77" customWidth="1"/>
    <col min="262" max="262" width="10.5703125" style="77" customWidth="1"/>
    <col min="263" max="263" width="12.7109375" style="77" customWidth="1"/>
    <col min="264" max="264" width="9.5703125" style="77" bestFit="1" customWidth="1"/>
    <col min="265" max="265" width="9.85546875" style="77" bestFit="1" customWidth="1"/>
    <col min="266" max="266" width="10.7109375" style="77" bestFit="1" customWidth="1"/>
    <col min="267" max="267" width="9.85546875" style="77" bestFit="1" customWidth="1"/>
    <col min="268" max="511" width="9.140625" style="77"/>
    <col min="512" max="512" width="7.85546875" style="77" customWidth="1"/>
    <col min="513" max="513" width="41.28515625" style="77" customWidth="1"/>
    <col min="514" max="514" width="45.85546875" style="77" customWidth="1"/>
    <col min="515" max="516" width="11.85546875" style="77" customWidth="1"/>
    <col min="517" max="517" width="18.28515625" style="77" customWidth="1"/>
    <col min="518" max="518" width="10.5703125" style="77" customWidth="1"/>
    <col min="519" max="519" width="12.7109375" style="77" customWidth="1"/>
    <col min="520" max="520" width="9.5703125" style="77" bestFit="1" customWidth="1"/>
    <col min="521" max="521" width="9.85546875" style="77" bestFit="1" customWidth="1"/>
    <col min="522" max="522" width="10.7109375" style="77" bestFit="1" customWidth="1"/>
    <col min="523" max="523" width="9.85546875" style="77" bestFit="1" customWidth="1"/>
    <col min="524" max="767" width="9.140625" style="77"/>
    <col min="768" max="768" width="7.85546875" style="77" customWidth="1"/>
    <col min="769" max="769" width="41.28515625" style="77" customWidth="1"/>
    <col min="770" max="770" width="45.85546875" style="77" customWidth="1"/>
    <col min="771" max="772" width="11.85546875" style="77" customWidth="1"/>
    <col min="773" max="773" width="18.28515625" style="77" customWidth="1"/>
    <col min="774" max="774" width="10.5703125" style="77" customWidth="1"/>
    <col min="775" max="775" width="12.7109375" style="77" customWidth="1"/>
    <col min="776" max="776" width="9.5703125" style="77" bestFit="1" customWidth="1"/>
    <col min="777" max="777" width="9.85546875" style="77" bestFit="1" customWidth="1"/>
    <col min="778" max="778" width="10.7109375" style="77" bestFit="1" customWidth="1"/>
    <col min="779" max="779" width="9.85546875" style="77" bestFit="1" customWidth="1"/>
    <col min="780" max="1023" width="9.140625" style="77"/>
    <col min="1024" max="1024" width="7.85546875" style="77" customWidth="1"/>
    <col min="1025" max="1025" width="41.28515625" style="77" customWidth="1"/>
    <col min="1026" max="1026" width="45.85546875" style="77" customWidth="1"/>
    <col min="1027" max="1028" width="11.85546875" style="77" customWidth="1"/>
    <col min="1029" max="1029" width="18.28515625" style="77" customWidth="1"/>
    <col min="1030" max="1030" width="10.5703125" style="77" customWidth="1"/>
    <col min="1031" max="1031" width="12.7109375" style="77" customWidth="1"/>
    <col min="1032" max="1032" width="9.5703125" style="77" bestFit="1" customWidth="1"/>
    <col min="1033" max="1033" width="9.85546875" style="77" bestFit="1" customWidth="1"/>
    <col min="1034" max="1034" width="10.7109375" style="77" bestFit="1" customWidth="1"/>
    <col min="1035" max="1035" width="9.85546875" style="77" bestFit="1" customWidth="1"/>
    <col min="1036" max="1279" width="9.140625" style="77"/>
    <col min="1280" max="1280" width="7.85546875" style="77" customWidth="1"/>
    <col min="1281" max="1281" width="41.28515625" style="77" customWidth="1"/>
    <col min="1282" max="1282" width="45.85546875" style="77" customWidth="1"/>
    <col min="1283" max="1284" width="11.85546875" style="77" customWidth="1"/>
    <col min="1285" max="1285" width="18.28515625" style="77" customWidth="1"/>
    <col min="1286" max="1286" width="10.5703125" style="77" customWidth="1"/>
    <col min="1287" max="1287" width="12.7109375" style="77" customWidth="1"/>
    <col min="1288" max="1288" width="9.5703125" style="77" bestFit="1" customWidth="1"/>
    <col min="1289" max="1289" width="9.85546875" style="77" bestFit="1" customWidth="1"/>
    <col min="1290" max="1290" width="10.7109375" style="77" bestFit="1" customWidth="1"/>
    <col min="1291" max="1291" width="9.85546875" style="77" bestFit="1" customWidth="1"/>
    <col min="1292" max="1535" width="9.140625" style="77"/>
    <col min="1536" max="1536" width="7.85546875" style="77" customWidth="1"/>
    <col min="1537" max="1537" width="41.28515625" style="77" customWidth="1"/>
    <col min="1538" max="1538" width="45.85546875" style="77" customWidth="1"/>
    <col min="1539" max="1540" width="11.85546875" style="77" customWidth="1"/>
    <col min="1541" max="1541" width="18.28515625" style="77" customWidth="1"/>
    <col min="1542" max="1542" width="10.5703125" style="77" customWidth="1"/>
    <col min="1543" max="1543" width="12.7109375" style="77" customWidth="1"/>
    <col min="1544" max="1544" width="9.5703125" style="77" bestFit="1" customWidth="1"/>
    <col min="1545" max="1545" width="9.85546875" style="77" bestFit="1" customWidth="1"/>
    <col min="1546" max="1546" width="10.7109375" style="77" bestFit="1" customWidth="1"/>
    <col min="1547" max="1547" width="9.85546875" style="77" bestFit="1" customWidth="1"/>
    <col min="1548" max="1791" width="9.140625" style="77"/>
    <col min="1792" max="1792" width="7.85546875" style="77" customWidth="1"/>
    <col min="1793" max="1793" width="41.28515625" style="77" customWidth="1"/>
    <col min="1794" max="1794" width="45.85546875" style="77" customWidth="1"/>
    <col min="1795" max="1796" width="11.85546875" style="77" customWidth="1"/>
    <col min="1797" max="1797" width="18.28515625" style="77" customWidth="1"/>
    <col min="1798" max="1798" width="10.5703125" style="77" customWidth="1"/>
    <col min="1799" max="1799" width="12.7109375" style="77" customWidth="1"/>
    <col min="1800" max="1800" width="9.5703125" style="77" bestFit="1" customWidth="1"/>
    <col min="1801" max="1801" width="9.85546875" style="77" bestFit="1" customWidth="1"/>
    <col min="1802" max="1802" width="10.7109375" style="77" bestFit="1" customWidth="1"/>
    <col min="1803" max="1803" width="9.85546875" style="77" bestFit="1" customWidth="1"/>
    <col min="1804" max="2047" width="9.140625" style="77"/>
    <col min="2048" max="2048" width="7.85546875" style="77" customWidth="1"/>
    <col min="2049" max="2049" width="41.28515625" style="77" customWidth="1"/>
    <col min="2050" max="2050" width="45.85546875" style="77" customWidth="1"/>
    <col min="2051" max="2052" width="11.85546875" style="77" customWidth="1"/>
    <col min="2053" max="2053" width="18.28515625" style="77" customWidth="1"/>
    <col min="2054" max="2054" width="10.5703125" style="77" customWidth="1"/>
    <col min="2055" max="2055" width="12.7109375" style="77" customWidth="1"/>
    <col min="2056" max="2056" width="9.5703125" style="77" bestFit="1" customWidth="1"/>
    <col min="2057" max="2057" width="9.85546875" style="77" bestFit="1" customWidth="1"/>
    <col min="2058" max="2058" width="10.7109375" style="77" bestFit="1" customWidth="1"/>
    <col min="2059" max="2059" width="9.85546875" style="77" bestFit="1" customWidth="1"/>
    <col min="2060" max="2303" width="9.140625" style="77"/>
    <col min="2304" max="2304" width="7.85546875" style="77" customWidth="1"/>
    <col min="2305" max="2305" width="41.28515625" style="77" customWidth="1"/>
    <col min="2306" max="2306" width="45.85546875" style="77" customWidth="1"/>
    <col min="2307" max="2308" width="11.85546875" style="77" customWidth="1"/>
    <col min="2309" max="2309" width="18.28515625" style="77" customWidth="1"/>
    <col min="2310" max="2310" width="10.5703125" style="77" customWidth="1"/>
    <col min="2311" max="2311" width="12.7109375" style="77" customWidth="1"/>
    <col min="2312" max="2312" width="9.5703125" style="77" bestFit="1" customWidth="1"/>
    <col min="2313" max="2313" width="9.85546875" style="77" bestFit="1" customWidth="1"/>
    <col min="2314" max="2314" width="10.7109375" style="77" bestFit="1" customWidth="1"/>
    <col min="2315" max="2315" width="9.85546875" style="77" bestFit="1" customWidth="1"/>
    <col min="2316" max="2559" width="9.140625" style="77"/>
    <col min="2560" max="2560" width="7.85546875" style="77" customWidth="1"/>
    <col min="2561" max="2561" width="41.28515625" style="77" customWidth="1"/>
    <col min="2562" max="2562" width="45.85546875" style="77" customWidth="1"/>
    <col min="2563" max="2564" width="11.85546875" style="77" customWidth="1"/>
    <col min="2565" max="2565" width="18.28515625" style="77" customWidth="1"/>
    <col min="2566" max="2566" width="10.5703125" style="77" customWidth="1"/>
    <col min="2567" max="2567" width="12.7109375" style="77" customWidth="1"/>
    <col min="2568" max="2568" width="9.5703125" style="77" bestFit="1" customWidth="1"/>
    <col min="2569" max="2569" width="9.85546875" style="77" bestFit="1" customWidth="1"/>
    <col min="2570" max="2570" width="10.7109375" style="77" bestFit="1" customWidth="1"/>
    <col min="2571" max="2571" width="9.85546875" style="77" bestFit="1" customWidth="1"/>
    <col min="2572" max="2815" width="9.140625" style="77"/>
    <col min="2816" max="2816" width="7.85546875" style="77" customWidth="1"/>
    <col min="2817" max="2817" width="41.28515625" style="77" customWidth="1"/>
    <col min="2818" max="2818" width="45.85546875" style="77" customWidth="1"/>
    <col min="2819" max="2820" width="11.85546875" style="77" customWidth="1"/>
    <col min="2821" max="2821" width="18.28515625" style="77" customWidth="1"/>
    <col min="2822" max="2822" width="10.5703125" style="77" customWidth="1"/>
    <col min="2823" max="2823" width="12.7109375" style="77" customWidth="1"/>
    <col min="2824" max="2824" width="9.5703125" style="77" bestFit="1" customWidth="1"/>
    <col min="2825" max="2825" width="9.85546875" style="77" bestFit="1" customWidth="1"/>
    <col min="2826" max="2826" width="10.7109375" style="77" bestFit="1" customWidth="1"/>
    <col min="2827" max="2827" width="9.85546875" style="77" bestFit="1" customWidth="1"/>
    <col min="2828" max="3071" width="9.140625" style="77"/>
    <col min="3072" max="3072" width="7.85546875" style="77" customWidth="1"/>
    <col min="3073" max="3073" width="41.28515625" style="77" customWidth="1"/>
    <col min="3074" max="3074" width="45.85546875" style="77" customWidth="1"/>
    <col min="3075" max="3076" width="11.85546875" style="77" customWidth="1"/>
    <col min="3077" max="3077" width="18.28515625" style="77" customWidth="1"/>
    <col min="3078" max="3078" width="10.5703125" style="77" customWidth="1"/>
    <col min="3079" max="3079" width="12.7109375" style="77" customWidth="1"/>
    <col min="3080" max="3080" width="9.5703125" style="77" bestFit="1" customWidth="1"/>
    <col min="3081" max="3081" width="9.85546875" style="77" bestFit="1" customWidth="1"/>
    <col min="3082" max="3082" width="10.7109375" style="77" bestFit="1" customWidth="1"/>
    <col min="3083" max="3083" width="9.85546875" style="77" bestFit="1" customWidth="1"/>
    <col min="3084" max="3327" width="9.140625" style="77"/>
    <col min="3328" max="3328" width="7.85546875" style="77" customWidth="1"/>
    <col min="3329" max="3329" width="41.28515625" style="77" customWidth="1"/>
    <col min="3330" max="3330" width="45.85546875" style="77" customWidth="1"/>
    <col min="3331" max="3332" width="11.85546875" style="77" customWidth="1"/>
    <col min="3333" max="3333" width="18.28515625" style="77" customWidth="1"/>
    <col min="3334" max="3334" width="10.5703125" style="77" customWidth="1"/>
    <col min="3335" max="3335" width="12.7109375" style="77" customWidth="1"/>
    <col min="3336" max="3336" width="9.5703125" style="77" bestFit="1" customWidth="1"/>
    <col min="3337" max="3337" width="9.85546875" style="77" bestFit="1" customWidth="1"/>
    <col min="3338" max="3338" width="10.7109375" style="77" bestFit="1" customWidth="1"/>
    <col min="3339" max="3339" width="9.85546875" style="77" bestFit="1" customWidth="1"/>
    <col min="3340" max="3583" width="9.140625" style="77"/>
    <col min="3584" max="3584" width="7.85546875" style="77" customWidth="1"/>
    <col min="3585" max="3585" width="41.28515625" style="77" customWidth="1"/>
    <col min="3586" max="3586" width="45.85546875" style="77" customWidth="1"/>
    <col min="3587" max="3588" width="11.85546875" style="77" customWidth="1"/>
    <col min="3589" max="3589" width="18.28515625" style="77" customWidth="1"/>
    <col min="3590" max="3590" width="10.5703125" style="77" customWidth="1"/>
    <col min="3591" max="3591" width="12.7109375" style="77" customWidth="1"/>
    <col min="3592" max="3592" width="9.5703125" style="77" bestFit="1" customWidth="1"/>
    <col min="3593" max="3593" width="9.85546875" style="77" bestFit="1" customWidth="1"/>
    <col min="3594" max="3594" width="10.7109375" style="77" bestFit="1" customWidth="1"/>
    <col min="3595" max="3595" width="9.85546875" style="77" bestFit="1" customWidth="1"/>
    <col min="3596" max="3839" width="9.140625" style="77"/>
    <col min="3840" max="3840" width="7.85546875" style="77" customWidth="1"/>
    <col min="3841" max="3841" width="41.28515625" style="77" customWidth="1"/>
    <col min="3842" max="3842" width="45.85546875" style="77" customWidth="1"/>
    <col min="3843" max="3844" width="11.85546875" style="77" customWidth="1"/>
    <col min="3845" max="3845" width="18.28515625" style="77" customWidth="1"/>
    <col min="3846" max="3846" width="10.5703125" style="77" customWidth="1"/>
    <col min="3847" max="3847" width="12.7109375" style="77" customWidth="1"/>
    <col min="3848" max="3848" width="9.5703125" style="77" bestFit="1" customWidth="1"/>
    <col min="3849" max="3849" width="9.85546875" style="77" bestFit="1" customWidth="1"/>
    <col min="3850" max="3850" width="10.7109375" style="77" bestFit="1" customWidth="1"/>
    <col min="3851" max="3851" width="9.85546875" style="77" bestFit="1" customWidth="1"/>
    <col min="3852" max="4095" width="9.140625" style="77"/>
    <col min="4096" max="4096" width="7.85546875" style="77" customWidth="1"/>
    <col min="4097" max="4097" width="41.28515625" style="77" customWidth="1"/>
    <col min="4098" max="4098" width="45.85546875" style="77" customWidth="1"/>
    <col min="4099" max="4100" width="11.85546875" style="77" customWidth="1"/>
    <col min="4101" max="4101" width="18.28515625" style="77" customWidth="1"/>
    <col min="4102" max="4102" width="10.5703125" style="77" customWidth="1"/>
    <col min="4103" max="4103" width="12.7109375" style="77" customWidth="1"/>
    <col min="4104" max="4104" width="9.5703125" style="77" bestFit="1" customWidth="1"/>
    <col min="4105" max="4105" width="9.85546875" style="77" bestFit="1" customWidth="1"/>
    <col min="4106" max="4106" width="10.7109375" style="77" bestFit="1" customWidth="1"/>
    <col min="4107" max="4107" width="9.85546875" style="77" bestFit="1" customWidth="1"/>
    <col min="4108" max="4351" width="9.140625" style="77"/>
    <col min="4352" max="4352" width="7.85546875" style="77" customWidth="1"/>
    <col min="4353" max="4353" width="41.28515625" style="77" customWidth="1"/>
    <col min="4354" max="4354" width="45.85546875" style="77" customWidth="1"/>
    <col min="4355" max="4356" width="11.85546875" style="77" customWidth="1"/>
    <col min="4357" max="4357" width="18.28515625" style="77" customWidth="1"/>
    <col min="4358" max="4358" width="10.5703125" style="77" customWidth="1"/>
    <col min="4359" max="4359" width="12.7109375" style="77" customWidth="1"/>
    <col min="4360" max="4360" width="9.5703125" style="77" bestFit="1" customWidth="1"/>
    <col min="4361" max="4361" width="9.85546875" style="77" bestFit="1" customWidth="1"/>
    <col min="4362" max="4362" width="10.7109375" style="77" bestFit="1" customWidth="1"/>
    <col min="4363" max="4363" width="9.85546875" style="77" bestFit="1" customWidth="1"/>
    <col min="4364" max="4607" width="9.140625" style="77"/>
    <col min="4608" max="4608" width="7.85546875" style="77" customWidth="1"/>
    <col min="4609" max="4609" width="41.28515625" style="77" customWidth="1"/>
    <col min="4610" max="4610" width="45.85546875" style="77" customWidth="1"/>
    <col min="4611" max="4612" width="11.85546875" style="77" customWidth="1"/>
    <col min="4613" max="4613" width="18.28515625" style="77" customWidth="1"/>
    <col min="4614" max="4614" width="10.5703125" style="77" customWidth="1"/>
    <col min="4615" max="4615" width="12.7109375" style="77" customWidth="1"/>
    <col min="4616" max="4616" width="9.5703125" style="77" bestFit="1" customWidth="1"/>
    <col min="4617" max="4617" width="9.85546875" style="77" bestFit="1" customWidth="1"/>
    <col min="4618" max="4618" width="10.7109375" style="77" bestFit="1" customWidth="1"/>
    <col min="4619" max="4619" width="9.85546875" style="77" bestFit="1" customWidth="1"/>
    <col min="4620" max="4863" width="9.140625" style="77"/>
    <col min="4864" max="4864" width="7.85546875" style="77" customWidth="1"/>
    <col min="4865" max="4865" width="41.28515625" style="77" customWidth="1"/>
    <col min="4866" max="4866" width="45.85546875" style="77" customWidth="1"/>
    <col min="4867" max="4868" width="11.85546875" style="77" customWidth="1"/>
    <col min="4869" max="4869" width="18.28515625" style="77" customWidth="1"/>
    <col min="4870" max="4870" width="10.5703125" style="77" customWidth="1"/>
    <col min="4871" max="4871" width="12.7109375" style="77" customWidth="1"/>
    <col min="4872" max="4872" width="9.5703125" style="77" bestFit="1" customWidth="1"/>
    <col min="4873" max="4873" width="9.85546875" style="77" bestFit="1" customWidth="1"/>
    <col min="4874" max="4874" width="10.7109375" style="77" bestFit="1" customWidth="1"/>
    <col min="4875" max="4875" width="9.85546875" style="77" bestFit="1" customWidth="1"/>
    <col min="4876" max="5119" width="9.140625" style="77"/>
    <col min="5120" max="5120" width="7.85546875" style="77" customWidth="1"/>
    <col min="5121" max="5121" width="41.28515625" style="77" customWidth="1"/>
    <col min="5122" max="5122" width="45.85546875" style="77" customWidth="1"/>
    <col min="5123" max="5124" width="11.85546875" style="77" customWidth="1"/>
    <col min="5125" max="5125" width="18.28515625" style="77" customWidth="1"/>
    <col min="5126" max="5126" width="10.5703125" style="77" customWidth="1"/>
    <col min="5127" max="5127" width="12.7109375" style="77" customWidth="1"/>
    <col min="5128" max="5128" width="9.5703125" style="77" bestFit="1" customWidth="1"/>
    <col min="5129" max="5129" width="9.85546875" style="77" bestFit="1" customWidth="1"/>
    <col min="5130" max="5130" width="10.7109375" style="77" bestFit="1" customWidth="1"/>
    <col min="5131" max="5131" width="9.85546875" style="77" bestFit="1" customWidth="1"/>
    <col min="5132" max="5375" width="9.140625" style="77"/>
    <col min="5376" max="5376" width="7.85546875" style="77" customWidth="1"/>
    <col min="5377" max="5377" width="41.28515625" style="77" customWidth="1"/>
    <col min="5378" max="5378" width="45.85546875" style="77" customWidth="1"/>
    <col min="5379" max="5380" width="11.85546875" style="77" customWidth="1"/>
    <col min="5381" max="5381" width="18.28515625" style="77" customWidth="1"/>
    <col min="5382" max="5382" width="10.5703125" style="77" customWidth="1"/>
    <col min="5383" max="5383" width="12.7109375" style="77" customWidth="1"/>
    <col min="5384" max="5384" width="9.5703125" style="77" bestFit="1" customWidth="1"/>
    <col min="5385" max="5385" width="9.85546875" style="77" bestFit="1" customWidth="1"/>
    <col min="5386" max="5386" width="10.7109375" style="77" bestFit="1" customWidth="1"/>
    <col min="5387" max="5387" width="9.85546875" style="77" bestFit="1" customWidth="1"/>
    <col min="5388" max="5631" width="9.140625" style="77"/>
    <col min="5632" max="5632" width="7.85546875" style="77" customWidth="1"/>
    <col min="5633" max="5633" width="41.28515625" style="77" customWidth="1"/>
    <col min="5634" max="5634" width="45.85546875" style="77" customWidth="1"/>
    <col min="5635" max="5636" width="11.85546875" style="77" customWidth="1"/>
    <col min="5637" max="5637" width="18.28515625" style="77" customWidth="1"/>
    <col min="5638" max="5638" width="10.5703125" style="77" customWidth="1"/>
    <col min="5639" max="5639" width="12.7109375" style="77" customWidth="1"/>
    <col min="5640" max="5640" width="9.5703125" style="77" bestFit="1" customWidth="1"/>
    <col min="5641" max="5641" width="9.85546875" style="77" bestFit="1" customWidth="1"/>
    <col min="5642" max="5642" width="10.7109375" style="77" bestFit="1" customWidth="1"/>
    <col min="5643" max="5643" width="9.85546875" style="77" bestFit="1" customWidth="1"/>
    <col min="5644" max="5887" width="9.140625" style="77"/>
    <col min="5888" max="5888" width="7.85546875" style="77" customWidth="1"/>
    <col min="5889" max="5889" width="41.28515625" style="77" customWidth="1"/>
    <col min="5890" max="5890" width="45.85546875" style="77" customWidth="1"/>
    <col min="5891" max="5892" width="11.85546875" style="77" customWidth="1"/>
    <col min="5893" max="5893" width="18.28515625" style="77" customWidth="1"/>
    <col min="5894" max="5894" width="10.5703125" style="77" customWidth="1"/>
    <col min="5895" max="5895" width="12.7109375" style="77" customWidth="1"/>
    <col min="5896" max="5896" width="9.5703125" style="77" bestFit="1" customWidth="1"/>
    <col min="5897" max="5897" width="9.85546875" style="77" bestFit="1" customWidth="1"/>
    <col min="5898" max="5898" width="10.7109375" style="77" bestFit="1" customWidth="1"/>
    <col min="5899" max="5899" width="9.85546875" style="77" bestFit="1" customWidth="1"/>
    <col min="5900" max="6143" width="9.140625" style="77"/>
    <col min="6144" max="6144" width="7.85546875" style="77" customWidth="1"/>
    <col min="6145" max="6145" width="41.28515625" style="77" customWidth="1"/>
    <col min="6146" max="6146" width="45.85546875" style="77" customWidth="1"/>
    <col min="6147" max="6148" width="11.85546875" style="77" customWidth="1"/>
    <col min="6149" max="6149" width="18.28515625" style="77" customWidth="1"/>
    <col min="6150" max="6150" width="10.5703125" style="77" customWidth="1"/>
    <col min="6151" max="6151" width="12.7109375" style="77" customWidth="1"/>
    <col min="6152" max="6152" width="9.5703125" style="77" bestFit="1" customWidth="1"/>
    <col min="6153" max="6153" width="9.85546875" style="77" bestFit="1" customWidth="1"/>
    <col min="6154" max="6154" width="10.7109375" style="77" bestFit="1" customWidth="1"/>
    <col min="6155" max="6155" width="9.85546875" style="77" bestFit="1" customWidth="1"/>
    <col min="6156" max="6399" width="9.140625" style="77"/>
    <col min="6400" max="6400" width="7.85546875" style="77" customWidth="1"/>
    <col min="6401" max="6401" width="41.28515625" style="77" customWidth="1"/>
    <col min="6402" max="6402" width="45.85546875" style="77" customWidth="1"/>
    <col min="6403" max="6404" width="11.85546875" style="77" customWidth="1"/>
    <col min="6405" max="6405" width="18.28515625" style="77" customWidth="1"/>
    <col min="6406" max="6406" width="10.5703125" style="77" customWidth="1"/>
    <col min="6407" max="6407" width="12.7109375" style="77" customWidth="1"/>
    <col min="6408" max="6408" width="9.5703125" style="77" bestFit="1" customWidth="1"/>
    <col min="6409" max="6409" width="9.85546875" style="77" bestFit="1" customWidth="1"/>
    <col min="6410" max="6410" width="10.7109375" style="77" bestFit="1" customWidth="1"/>
    <col min="6411" max="6411" width="9.85546875" style="77" bestFit="1" customWidth="1"/>
    <col min="6412" max="6655" width="9.140625" style="77"/>
    <col min="6656" max="6656" width="7.85546875" style="77" customWidth="1"/>
    <col min="6657" max="6657" width="41.28515625" style="77" customWidth="1"/>
    <col min="6658" max="6658" width="45.85546875" style="77" customWidth="1"/>
    <col min="6659" max="6660" width="11.85546875" style="77" customWidth="1"/>
    <col min="6661" max="6661" width="18.28515625" style="77" customWidth="1"/>
    <col min="6662" max="6662" width="10.5703125" style="77" customWidth="1"/>
    <col min="6663" max="6663" width="12.7109375" style="77" customWidth="1"/>
    <col min="6664" max="6664" width="9.5703125" style="77" bestFit="1" customWidth="1"/>
    <col min="6665" max="6665" width="9.85546875" style="77" bestFit="1" customWidth="1"/>
    <col min="6666" max="6666" width="10.7109375" style="77" bestFit="1" customWidth="1"/>
    <col min="6667" max="6667" width="9.85546875" style="77" bestFit="1" customWidth="1"/>
    <col min="6668" max="6911" width="9.140625" style="77"/>
    <col min="6912" max="6912" width="7.85546875" style="77" customWidth="1"/>
    <col min="6913" max="6913" width="41.28515625" style="77" customWidth="1"/>
    <col min="6914" max="6914" width="45.85546875" style="77" customWidth="1"/>
    <col min="6915" max="6916" width="11.85546875" style="77" customWidth="1"/>
    <col min="6917" max="6917" width="18.28515625" style="77" customWidth="1"/>
    <col min="6918" max="6918" width="10.5703125" style="77" customWidth="1"/>
    <col min="6919" max="6919" width="12.7109375" style="77" customWidth="1"/>
    <col min="6920" max="6920" width="9.5703125" style="77" bestFit="1" customWidth="1"/>
    <col min="6921" max="6921" width="9.85546875" style="77" bestFit="1" customWidth="1"/>
    <col min="6922" max="6922" width="10.7109375" style="77" bestFit="1" customWidth="1"/>
    <col min="6923" max="6923" width="9.85546875" style="77" bestFit="1" customWidth="1"/>
    <col min="6924" max="7167" width="9.140625" style="77"/>
    <col min="7168" max="7168" width="7.85546875" style="77" customWidth="1"/>
    <col min="7169" max="7169" width="41.28515625" style="77" customWidth="1"/>
    <col min="7170" max="7170" width="45.85546875" style="77" customWidth="1"/>
    <col min="7171" max="7172" width="11.85546875" style="77" customWidth="1"/>
    <col min="7173" max="7173" width="18.28515625" style="77" customWidth="1"/>
    <col min="7174" max="7174" width="10.5703125" style="77" customWidth="1"/>
    <col min="7175" max="7175" width="12.7109375" style="77" customWidth="1"/>
    <col min="7176" max="7176" width="9.5703125" style="77" bestFit="1" customWidth="1"/>
    <col min="7177" max="7177" width="9.85546875" style="77" bestFit="1" customWidth="1"/>
    <col min="7178" max="7178" width="10.7109375" style="77" bestFit="1" customWidth="1"/>
    <col min="7179" max="7179" width="9.85546875" style="77" bestFit="1" customWidth="1"/>
    <col min="7180" max="7423" width="9.140625" style="77"/>
    <col min="7424" max="7424" width="7.85546875" style="77" customWidth="1"/>
    <col min="7425" max="7425" width="41.28515625" style="77" customWidth="1"/>
    <col min="7426" max="7426" width="45.85546875" style="77" customWidth="1"/>
    <col min="7427" max="7428" width="11.85546875" style="77" customWidth="1"/>
    <col min="7429" max="7429" width="18.28515625" style="77" customWidth="1"/>
    <col min="7430" max="7430" width="10.5703125" style="77" customWidth="1"/>
    <col min="7431" max="7431" width="12.7109375" style="77" customWidth="1"/>
    <col min="7432" max="7432" width="9.5703125" style="77" bestFit="1" customWidth="1"/>
    <col min="7433" max="7433" width="9.85546875" style="77" bestFit="1" customWidth="1"/>
    <col min="7434" max="7434" width="10.7109375" style="77" bestFit="1" customWidth="1"/>
    <col min="7435" max="7435" width="9.85546875" style="77" bestFit="1" customWidth="1"/>
    <col min="7436" max="7679" width="9.140625" style="77"/>
    <col min="7680" max="7680" width="7.85546875" style="77" customWidth="1"/>
    <col min="7681" max="7681" width="41.28515625" style="77" customWidth="1"/>
    <col min="7682" max="7682" width="45.85546875" style="77" customWidth="1"/>
    <col min="7683" max="7684" width="11.85546875" style="77" customWidth="1"/>
    <col min="7685" max="7685" width="18.28515625" style="77" customWidth="1"/>
    <col min="7686" max="7686" width="10.5703125" style="77" customWidth="1"/>
    <col min="7687" max="7687" width="12.7109375" style="77" customWidth="1"/>
    <col min="7688" max="7688" width="9.5703125" style="77" bestFit="1" customWidth="1"/>
    <col min="7689" max="7689" width="9.85546875" style="77" bestFit="1" customWidth="1"/>
    <col min="7690" max="7690" width="10.7109375" style="77" bestFit="1" customWidth="1"/>
    <col min="7691" max="7691" width="9.85546875" style="77" bestFit="1" customWidth="1"/>
    <col min="7692" max="7935" width="9.140625" style="77"/>
    <col min="7936" max="7936" width="7.85546875" style="77" customWidth="1"/>
    <col min="7937" max="7937" width="41.28515625" style="77" customWidth="1"/>
    <col min="7938" max="7938" width="45.85546875" style="77" customWidth="1"/>
    <col min="7939" max="7940" width="11.85546875" style="77" customWidth="1"/>
    <col min="7941" max="7941" width="18.28515625" style="77" customWidth="1"/>
    <col min="7942" max="7942" width="10.5703125" style="77" customWidth="1"/>
    <col min="7943" max="7943" width="12.7109375" style="77" customWidth="1"/>
    <col min="7944" max="7944" width="9.5703125" style="77" bestFit="1" customWidth="1"/>
    <col min="7945" max="7945" width="9.85546875" style="77" bestFit="1" customWidth="1"/>
    <col min="7946" max="7946" width="10.7109375" style="77" bestFit="1" customWidth="1"/>
    <col min="7947" max="7947" width="9.85546875" style="77" bestFit="1" customWidth="1"/>
    <col min="7948" max="8191" width="9.140625" style="77"/>
    <col min="8192" max="8192" width="7.85546875" style="77" customWidth="1"/>
    <col min="8193" max="8193" width="41.28515625" style="77" customWidth="1"/>
    <col min="8194" max="8194" width="45.85546875" style="77" customWidth="1"/>
    <col min="8195" max="8196" width="11.85546875" style="77" customWidth="1"/>
    <col min="8197" max="8197" width="18.28515625" style="77" customWidth="1"/>
    <col min="8198" max="8198" width="10.5703125" style="77" customWidth="1"/>
    <col min="8199" max="8199" width="12.7109375" style="77" customWidth="1"/>
    <col min="8200" max="8200" width="9.5703125" style="77" bestFit="1" customWidth="1"/>
    <col min="8201" max="8201" width="9.85546875" style="77" bestFit="1" customWidth="1"/>
    <col min="8202" max="8202" width="10.7109375" style="77" bestFit="1" customWidth="1"/>
    <col min="8203" max="8203" width="9.85546875" style="77" bestFit="1" customWidth="1"/>
    <col min="8204" max="8447" width="9.140625" style="77"/>
    <col min="8448" max="8448" width="7.85546875" style="77" customWidth="1"/>
    <col min="8449" max="8449" width="41.28515625" style="77" customWidth="1"/>
    <col min="8450" max="8450" width="45.85546875" style="77" customWidth="1"/>
    <col min="8451" max="8452" width="11.85546875" style="77" customWidth="1"/>
    <col min="8453" max="8453" width="18.28515625" style="77" customWidth="1"/>
    <col min="8454" max="8454" width="10.5703125" style="77" customWidth="1"/>
    <col min="8455" max="8455" width="12.7109375" style="77" customWidth="1"/>
    <col min="8456" max="8456" width="9.5703125" style="77" bestFit="1" customWidth="1"/>
    <col min="8457" max="8457" width="9.85546875" style="77" bestFit="1" customWidth="1"/>
    <col min="8458" max="8458" width="10.7109375" style="77" bestFit="1" customWidth="1"/>
    <col min="8459" max="8459" width="9.85546875" style="77" bestFit="1" customWidth="1"/>
    <col min="8460" max="8703" width="9.140625" style="77"/>
    <col min="8704" max="8704" width="7.85546875" style="77" customWidth="1"/>
    <col min="8705" max="8705" width="41.28515625" style="77" customWidth="1"/>
    <col min="8706" max="8706" width="45.85546875" style="77" customWidth="1"/>
    <col min="8707" max="8708" width="11.85546875" style="77" customWidth="1"/>
    <col min="8709" max="8709" width="18.28515625" style="77" customWidth="1"/>
    <col min="8710" max="8710" width="10.5703125" style="77" customWidth="1"/>
    <col min="8711" max="8711" width="12.7109375" style="77" customWidth="1"/>
    <col min="8712" max="8712" width="9.5703125" style="77" bestFit="1" customWidth="1"/>
    <col min="8713" max="8713" width="9.85546875" style="77" bestFit="1" customWidth="1"/>
    <col min="8714" max="8714" width="10.7109375" style="77" bestFit="1" customWidth="1"/>
    <col min="8715" max="8715" width="9.85546875" style="77" bestFit="1" customWidth="1"/>
    <col min="8716" max="8959" width="9.140625" style="77"/>
    <col min="8960" max="8960" width="7.85546875" style="77" customWidth="1"/>
    <col min="8961" max="8961" width="41.28515625" style="77" customWidth="1"/>
    <col min="8962" max="8962" width="45.85546875" style="77" customWidth="1"/>
    <col min="8963" max="8964" width="11.85546875" style="77" customWidth="1"/>
    <col min="8965" max="8965" width="18.28515625" style="77" customWidth="1"/>
    <col min="8966" max="8966" width="10.5703125" style="77" customWidth="1"/>
    <col min="8967" max="8967" width="12.7109375" style="77" customWidth="1"/>
    <col min="8968" max="8968" width="9.5703125" style="77" bestFit="1" customWidth="1"/>
    <col min="8969" max="8969" width="9.85546875" style="77" bestFit="1" customWidth="1"/>
    <col min="8970" max="8970" width="10.7109375" style="77" bestFit="1" customWidth="1"/>
    <col min="8971" max="8971" width="9.85546875" style="77" bestFit="1" customWidth="1"/>
    <col min="8972" max="9215" width="9.140625" style="77"/>
    <col min="9216" max="9216" width="7.85546875" style="77" customWidth="1"/>
    <col min="9217" max="9217" width="41.28515625" style="77" customWidth="1"/>
    <col min="9218" max="9218" width="45.85546875" style="77" customWidth="1"/>
    <col min="9219" max="9220" width="11.85546875" style="77" customWidth="1"/>
    <col min="9221" max="9221" width="18.28515625" style="77" customWidth="1"/>
    <col min="9222" max="9222" width="10.5703125" style="77" customWidth="1"/>
    <col min="9223" max="9223" width="12.7109375" style="77" customWidth="1"/>
    <col min="9224" max="9224" width="9.5703125" style="77" bestFit="1" customWidth="1"/>
    <col min="9225" max="9225" width="9.85546875" style="77" bestFit="1" customWidth="1"/>
    <col min="9226" max="9226" width="10.7109375" style="77" bestFit="1" customWidth="1"/>
    <col min="9227" max="9227" width="9.85546875" style="77" bestFit="1" customWidth="1"/>
    <col min="9228" max="9471" width="9.140625" style="77"/>
    <col min="9472" max="9472" width="7.85546875" style="77" customWidth="1"/>
    <col min="9473" max="9473" width="41.28515625" style="77" customWidth="1"/>
    <col min="9474" max="9474" width="45.85546875" style="77" customWidth="1"/>
    <col min="9475" max="9476" width="11.85546875" style="77" customWidth="1"/>
    <col min="9477" max="9477" width="18.28515625" style="77" customWidth="1"/>
    <col min="9478" max="9478" width="10.5703125" style="77" customWidth="1"/>
    <col min="9479" max="9479" width="12.7109375" style="77" customWidth="1"/>
    <col min="9480" max="9480" width="9.5703125" style="77" bestFit="1" customWidth="1"/>
    <col min="9481" max="9481" width="9.85546875" style="77" bestFit="1" customWidth="1"/>
    <col min="9482" max="9482" width="10.7109375" style="77" bestFit="1" customWidth="1"/>
    <col min="9483" max="9483" width="9.85546875" style="77" bestFit="1" customWidth="1"/>
    <col min="9484" max="9727" width="9.140625" style="77"/>
    <col min="9728" max="9728" width="7.85546875" style="77" customWidth="1"/>
    <col min="9729" max="9729" width="41.28515625" style="77" customWidth="1"/>
    <col min="9730" max="9730" width="45.85546875" style="77" customWidth="1"/>
    <col min="9731" max="9732" width="11.85546875" style="77" customWidth="1"/>
    <col min="9733" max="9733" width="18.28515625" style="77" customWidth="1"/>
    <col min="9734" max="9734" width="10.5703125" style="77" customWidth="1"/>
    <col min="9735" max="9735" width="12.7109375" style="77" customWidth="1"/>
    <col min="9736" max="9736" width="9.5703125" style="77" bestFit="1" customWidth="1"/>
    <col min="9737" max="9737" width="9.85546875" style="77" bestFit="1" customWidth="1"/>
    <col min="9738" max="9738" width="10.7109375" style="77" bestFit="1" customWidth="1"/>
    <col min="9739" max="9739" width="9.85546875" style="77" bestFit="1" customWidth="1"/>
    <col min="9740" max="9983" width="9.140625" style="77"/>
    <col min="9984" max="9984" width="7.85546875" style="77" customWidth="1"/>
    <col min="9985" max="9985" width="41.28515625" style="77" customWidth="1"/>
    <col min="9986" max="9986" width="45.85546875" style="77" customWidth="1"/>
    <col min="9987" max="9988" width="11.85546875" style="77" customWidth="1"/>
    <col min="9989" max="9989" width="18.28515625" style="77" customWidth="1"/>
    <col min="9990" max="9990" width="10.5703125" style="77" customWidth="1"/>
    <col min="9991" max="9991" width="12.7109375" style="77" customWidth="1"/>
    <col min="9992" max="9992" width="9.5703125" style="77" bestFit="1" customWidth="1"/>
    <col min="9993" max="9993" width="9.85546875" style="77" bestFit="1" customWidth="1"/>
    <col min="9994" max="9994" width="10.7109375" style="77" bestFit="1" customWidth="1"/>
    <col min="9995" max="9995" width="9.85546875" style="77" bestFit="1" customWidth="1"/>
    <col min="9996" max="10239" width="9.140625" style="77"/>
    <col min="10240" max="10240" width="7.85546875" style="77" customWidth="1"/>
    <col min="10241" max="10241" width="41.28515625" style="77" customWidth="1"/>
    <col min="10242" max="10242" width="45.85546875" style="77" customWidth="1"/>
    <col min="10243" max="10244" width="11.85546875" style="77" customWidth="1"/>
    <col min="10245" max="10245" width="18.28515625" style="77" customWidth="1"/>
    <col min="10246" max="10246" width="10.5703125" style="77" customWidth="1"/>
    <col min="10247" max="10247" width="12.7109375" style="77" customWidth="1"/>
    <col min="10248" max="10248" width="9.5703125" style="77" bestFit="1" customWidth="1"/>
    <col min="10249" max="10249" width="9.85546875" style="77" bestFit="1" customWidth="1"/>
    <col min="10250" max="10250" width="10.7109375" style="77" bestFit="1" customWidth="1"/>
    <col min="10251" max="10251" width="9.85546875" style="77" bestFit="1" customWidth="1"/>
    <col min="10252" max="10495" width="9.140625" style="77"/>
    <col min="10496" max="10496" width="7.85546875" style="77" customWidth="1"/>
    <col min="10497" max="10497" width="41.28515625" style="77" customWidth="1"/>
    <col min="10498" max="10498" width="45.85546875" style="77" customWidth="1"/>
    <col min="10499" max="10500" width="11.85546875" style="77" customWidth="1"/>
    <col min="10501" max="10501" width="18.28515625" style="77" customWidth="1"/>
    <col min="10502" max="10502" width="10.5703125" style="77" customWidth="1"/>
    <col min="10503" max="10503" width="12.7109375" style="77" customWidth="1"/>
    <col min="10504" max="10504" width="9.5703125" style="77" bestFit="1" customWidth="1"/>
    <col min="10505" max="10505" width="9.85546875" style="77" bestFit="1" customWidth="1"/>
    <col min="10506" max="10506" width="10.7109375" style="77" bestFit="1" customWidth="1"/>
    <col min="10507" max="10507" width="9.85546875" style="77" bestFit="1" customWidth="1"/>
    <col min="10508" max="10751" width="9.140625" style="77"/>
    <col min="10752" max="10752" width="7.85546875" style="77" customWidth="1"/>
    <col min="10753" max="10753" width="41.28515625" style="77" customWidth="1"/>
    <col min="10754" max="10754" width="45.85546875" style="77" customWidth="1"/>
    <col min="10755" max="10756" width="11.85546875" style="77" customWidth="1"/>
    <col min="10757" max="10757" width="18.28515625" style="77" customWidth="1"/>
    <col min="10758" max="10758" width="10.5703125" style="77" customWidth="1"/>
    <col min="10759" max="10759" width="12.7109375" style="77" customWidth="1"/>
    <col min="10760" max="10760" width="9.5703125" style="77" bestFit="1" customWidth="1"/>
    <col min="10761" max="10761" width="9.85546875" style="77" bestFit="1" customWidth="1"/>
    <col min="10762" max="10762" width="10.7109375" style="77" bestFit="1" customWidth="1"/>
    <col min="10763" max="10763" width="9.85546875" style="77" bestFit="1" customWidth="1"/>
    <col min="10764" max="11007" width="9.140625" style="77"/>
    <col min="11008" max="11008" width="7.85546875" style="77" customWidth="1"/>
    <col min="11009" max="11009" width="41.28515625" style="77" customWidth="1"/>
    <col min="11010" max="11010" width="45.85546875" style="77" customWidth="1"/>
    <col min="11011" max="11012" width="11.85546875" style="77" customWidth="1"/>
    <col min="11013" max="11013" width="18.28515625" style="77" customWidth="1"/>
    <col min="11014" max="11014" width="10.5703125" style="77" customWidth="1"/>
    <col min="11015" max="11015" width="12.7109375" style="77" customWidth="1"/>
    <col min="11016" max="11016" width="9.5703125" style="77" bestFit="1" customWidth="1"/>
    <col min="11017" max="11017" width="9.85546875" style="77" bestFit="1" customWidth="1"/>
    <col min="11018" max="11018" width="10.7109375" style="77" bestFit="1" customWidth="1"/>
    <col min="11019" max="11019" width="9.85546875" style="77" bestFit="1" customWidth="1"/>
    <col min="11020" max="11263" width="9.140625" style="77"/>
    <col min="11264" max="11264" width="7.85546875" style="77" customWidth="1"/>
    <col min="11265" max="11265" width="41.28515625" style="77" customWidth="1"/>
    <col min="11266" max="11266" width="45.85546875" style="77" customWidth="1"/>
    <col min="11267" max="11268" width="11.85546875" style="77" customWidth="1"/>
    <col min="11269" max="11269" width="18.28515625" style="77" customWidth="1"/>
    <col min="11270" max="11270" width="10.5703125" style="77" customWidth="1"/>
    <col min="11271" max="11271" width="12.7109375" style="77" customWidth="1"/>
    <col min="11272" max="11272" width="9.5703125" style="77" bestFit="1" customWidth="1"/>
    <col min="11273" max="11273" width="9.85546875" style="77" bestFit="1" customWidth="1"/>
    <col min="11274" max="11274" width="10.7109375" style="77" bestFit="1" customWidth="1"/>
    <col min="11275" max="11275" width="9.85546875" style="77" bestFit="1" customWidth="1"/>
    <col min="11276" max="11519" width="9.140625" style="77"/>
    <col min="11520" max="11520" width="7.85546875" style="77" customWidth="1"/>
    <col min="11521" max="11521" width="41.28515625" style="77" customWidth="1"/>
    <col min="11522" max="11522" width="45.85546875" style="77" customWidth="1"/>
    <col min="11523" max="11524" width="11.85546875" style="77" customWidth="1"/>
    <col min="11525" max="11525" width="18.28515625" style="77" customWidth="1"/>
    <col min="11526" max="11526" width="10.5703125" style="77" customWidth="1"/>
    <col min="11527" max="11527" width="12.7109375" style="77" customWidth="1"/>
    <col min="11528" max="11528" width="9.5703125" style="77" bestFit="1" customWidth="1"/>
    <col min="11529" max="11529" width="9.85546875" style="77" bestFit="1" customWidth="1"/>
    <col min="11530" max="11530" width="10.7109375" style="77" bestFit="1" customWidth="1"/>
    <col min="11531" max="11531" width="9.85546875" style="77" bestFit="1" customWidth="1"/>
    <col min="11532" max="11775" width="9.140625" style="77"/>
    <col min="11776" max="11776" width="7.85546875" style="77" customWidth="1"/>
    <col min="11777" max="11777" width="41.28515625" style="77" customWidth="1"/>
    <col min="11778" max="11778" width="45.85546875" style="77" customWidth="1"/>
    <col min="11779" max="11780" width="11.85546875" style="77" customWidth="1"/>
    <col min="11781" max="11781" width="18.28515625" style="77" customWidth="1"/>
    <col min="11782" max="11782" width="10.5703125" style="77" customWidth="1"/>
    <col min="11783" max="11783" width="12.7109375" style="77" customWidth="1"/>
    <col min="11784" max="11784" width="9.5703125" style="77" bestFit="1" customWidth="1"/>
    <col min="11785" max="11785" width="9.85546875" style="77" bestFit="1" customWidth="1"/>
    <col min="11786" max="11786" width="10.7109375" style="77" bestFit="1" customWidth="1"/>
    <col min="11787" max="11787" width="9.85546875" style="77" bestFit="1" customWidth="1"/>
    <col min="11788" max="12031" width="9.140625" style="77"/>
    <col min="12032" max="12032" width="7.85546875" style="77" customWidth="1"/>
    <col min="12033" max="12033" width="41.28515625" style="77" customWidth="1"/>
    <col min="12034" max="12034" width="45.85546875" style="77" customWidth="1"/>
    <col min="12035" max="12036" width="11.85546875" style="77" customWidth="1"/>
    <col min="12037" max="12037" width="18.28515625" style="77" customWidth="1"/>
    <col min="12038" max="12038" width="10.5703125" style="77" customWidth="1"/>
    <col min="12039" max="12039" width="12.7109375" style="77" customWidth="1"/>
    <col min="12040" max="12040" width="9.5703125" style="77" bestFit="1" customWidth="1"/>
    <col min="12041" max="12041" width="9.85546875" style="77" bestFit="1" customWidth="1"/>
    <col min="12042" max="12042" width="10.7109375" style="77" bestFit="1" customWidth="1"/>
    <col min="12043" max="12043" width="9.85546875" style="77" bestFit="1" customWidth="1"/>
    <col min="12044" max="12287" width="9.140625" style="77"/>
    <col min="12288" max="12288" width="7.85546875" style="77" customWidth="1"/>
    <col min="12289" max="12289" width="41.28515625" style="77" customWidth="1"/>
    <col min="12290" max="12290" width="45.85546875" style="77" customWidth="1"/>
    <col min="12291" max="12292" width="11.85546875" style="77" customWidth="1"/>
    <col min="12293" max="12293" width="18.28515625" style="77" customWidth="1"/>
    <col min="12294" max="12294" width="10.5703125" style="77" customWidth="1"/>
    <col min="12295" max="12295" width="12.7109375" style="77" customWidth="1"/>
    <col min="12296" max="12296" width="9.5703125" style="77" bestFit="1" customWidth="1"/>
    <col min="12297" max="12297" width="9.85546875" style="77" bestFit="1" customWidth="1"/>
    <col min="12298" max="12298" width="10.7109375" style="77" bestFit="1" customWidth="1"/>
    <col min="12299" max="12299" width="9.85546875" style="77" bestFit="1" customWidth="1"/>
    <col min="12300" max="12543" width="9.140625" style="77"/>
    <col min="12544" max="12544" width="7.85546875" style="77" customWidth="1"/>
    <col min="12545" max="12545" width="41.28515625" style="77" customWidth="1"/>
    <col min="12546" max="12546" width="45.85546875" style="77" customWidth="1"/>
    <col min="12547" max="12548" width="11.85546875" style="77" customWidth="1"/>
    <col min="12549" max="12549" width="18.28515625" style="77" customWidth="1"/>
    <col min="12550" max="12550" width="10.5703125" style="77" customWidth="1"/>
    <col min="12551" max="12551" width="12.7109375" style="77" customWidth="1"/>
    <col min="12552" max="12552" width="9.5703125" style="77" bestFit="1" customWidth="1"/>
    <col min="12553" max="12553" width="9.85546875" style="77" bestFit="1" customWidth="1"/>
    <col min="12554" max="12554" width="10.7109375" style="77" bestFit="1" customWidth="1"/>
    <col min="12555" max="12555" width="9.85546875" style="77" bestFit="1" customWidth="1"/>
    <col min="12556" max="12799" width="9.140625" style="77"/>
    <col min="12800" max="12800" width="7.85546875" style="77" customWidth="1"/>
    <col min="12801" max="12801" width="41.28515625" style="77" customWidth="1"/>
    <col min="12802" max="12802" width="45.85546875" style="77" customWidth="1"/>
    <col min="12803" max="12804" width="11.85546875" style="77" customWidth="1"/>
    <col min="12805" max="12805" width="18.28515625" style="77" customWidth="1"/>
    <col min="12806" max="12806" width="10.5703125" style="77" customWidth="1"/>
    <col min="12807" max="12807" width="12.7109375" style="77" customWidth="1"/>
    <col min="12808" max="12808" width="9.5703125" style="77" bestFit="1" customWidth="1"/>
    <col min="12809" max="12809" width="9.85546875" style="77" bestFit="1" customWidth="1"/>
    <col min="12810" max="12810" width="10.7109375" style="77" bestFit="1" customWidth="1"/>
    <col min="12811" max="12811" width="9.85546875" style="77" bestFit="1" customWidth="1"/>
    <col min="12812" max="13055" width="9.140625" style="77"/>
    <col min="13056" max="13056" width="7.85546875" style="77" customWidth="1"/>
    <col min="13057" max="13057" width="41.28515625" style="77" customWidth="1"/>
    <col min="13058" max="13058" width="45.85546875" style="77" customWidth="1"/>
    <col min="13059" max="13060" width="11.85546875" style="77" customWidth="1"/>
    <col min="13061" max="13061" width="18.28515625" style="77" customWidth="1"/>
    <col min="13062" max="13062" width="10.5703125" style="77" customWidth="1"/>
    <col min="13063" max="13063" width="12.7109375" style="77" customWidth="1"/>
    <col min="13064" max="13064" width="9.5703125" style="77" bestFit="1" customWidth="1"/>
    <col min="13065" max="13065" width="9.85546875" style="77" bestFit="1" customWidth="1"/>
    <col min="13066" max="13066" width="10.7109375" style="77" bestFit="1" customWidth="1"/>
    <col min="13067" max="13067" width="9.85546875" style="77" bestFit="1" customWidth="1"/>
    <col min="13068" max="13311" width="9.140625" style="77"/>
    <col min="13312" max="13312" width="7.85546875" style="77" customWidth="1"/>
    <col min="13313" max="13313" width="41.28515625" style="77" customWidth="1"/>
    <col min="13314" max="13314" width="45.85546875" style="77" customWidth="1"/>
    <col min="13315" max="13316" width="11.85546875" style="77" customWidth="1"/>
    <col min="13317" max="13317" width="18.28515625" style="77" customWidth="1"/>
    <col min="13318" max="13318" width="10.5703125" style="77" customWidth="1"/>
    <col min="13319" max="13319" width="12.7109375" style="77" customWidth="1"/>
    <col min="13320" max="13320" width="9.5703125" style="77" bestFit="1" customWidth="1"/>
    <col min="13321" max="13321" width="9.85546875" style="77" bestFit="1" customWidth="1"/>
    <col min="13322" max="13322" width="10.7109375" style="77" bestFit="1" customWidth="1"/>
    <col min="13323" max="13323" width="9.85546875" style="77" bestFit="1" customWidth="1"/>
    <col min="13324" max="13567" width="9.140625" style="77"/>
    <col min="13568" max="13568" width="7.85546875" style="77" customWidth="1"/>
    <col min="13569" max="13569" width="41.28515625" style="77" customWidth="1"/>
    <col min="13570" max="13570" width="45.85546875" style="77" customWidth="1"/>
    <col min="13571" max="13572" width="11.85546875" style="77" customWidth="1"/>
    <col min="13573" max="13573" width="18.28515625" style="77" customWidth="1"/>
    <col min="13574" max="13574" width="10.5703125" style="77" customWidth="1"/>
    <col min="13575" max="13575" width="12.7109375" style="77" customWidth="1"/>
    <col min="13576" max="13576" width="9.5703125" style="77" bestFit="1" customWidth="1"/>
    <col min="13577" max="13577" width="9.85546875" style="77" bestFit="1" customWidth="1"/>
    <col min="13578" max="13578" width="10.7109375" style="77" bestFit="1" customWidth="1"/>
    <col min="13579" max="13579" width="9.85546875" style="77" bestFit="1" customWidth="1"/>
    <col min="13580" max="13823" width="9.140625" style="77"/>
    <col min="13824" max="13824" width="7.85546875" style="77" customWidth="1"/>
    <col min="13825" max="13825" width="41.28515625" style="77" customWidth="1"/>
    <col min="13826" max="13826" width="45.85546875" style="77" customWidth="1"/>
    <col min="13827" max="13828" width="11.85546875" style="77" customWidth="1"/>
    <col min="13829" max="13829" width="18.28515625" style="77" customWidth="1"/>
    <col min="13830" max="13830" width="10.5703125" style="77" customWidth="1"/>
    <col min="13831" max="13831" width="12.7109375" style="77" customWidth="1"/>
    <col min="13832" max="13832" width="9.5703125" style="77" bestFit="1" customWidth="1"/>
    <col min="13833" max="13833" width="9.85546875" style="77" bestFit="1" customWidth="1"/>
    <col min="13834" max="13834" width="10.7109375" style="77" bestFit="1" customWidth="1"/>
    <col min="13835" max="13835" width="9.85546875" style="77" bestFit="1" customWidth="1"/>
    <col min="13836" max="14079" width="9.140625" style="77"/>
    <col min="14080" max="14080" width="7.85546875" style="77" customWidth="1"/>
    <col min="14081" max="14081" width="41.28515625" style="77" customWidth="1"/>
    <col min="14082" max="14082" width="45.85546875" style="77" customWidth="1"/>
    <col min="14083" max="14084" width="11.85546875" style="77" customWidth="1"/>
    <col min="14085" max="14085" width="18.28515625" style="77" customWidth="1"/>
    <col min="14086" max="14086" width="10.5703125" style="77" customWidth="1"/>
    <col min="14087" max="14087" width="12.7109375" style="77" customWidth="1"/>
    <col min="14088" max="14088" width="9.5703125" style="77" bestFit="1" customWidth="1"/>
    <col min="14089" max="14089" width="9.85546875" style="77" bestFit="1" customWidth="1"/>
    <col min="14090" max="14090" width="10.7109375" style="77" bestFit="1" customWidth="1"/>
    <col min="14091" max="14091" width="9.85546875" style="77" bestFit="1" customWidth="1"/>
    <col min="14092" max="14335" width="9.140625" style="77"/>
    <col min="14336" max="14336" width="7.85546875" style="77" customWidth="1"/>
    <col min="14337" max="14337" width="41.28515625" style="77" customWidth="1"/>
    <col min="14338" max="14338" width="45.85546875" style="77" customWidth="1"/>
    <col min="14339" max="14340" width="11.85546875" style="77" customWidth="1"/>
    <col min="14341" max="14341" width="18.28515625" style="77" customWidth="1"/>
    <col min="14342" max="14342" width="10.5703125" style="77" customWidth="1"/>
    <col min="14343" max="14343" width="12.7109375" style="77" customWidth="1"/>
    <col min="14344" max="14344" width="9.5703125" style="77" bestFit="1" customWidth="1"/>
    <col min="14345" max="14345" width="9.85546875" style="77" bestFit="1" customWidth="1"/>
    <col min="14346" max="14346" width="10.7109375" style="77" bestFit="1" customWidth="1"/>
    <col min="14347" max="14347" width="9.85546875" style="77" bestFit="1" customWidth="1"/>
    <col min="14348" max="14591" width="9.140625" style="77"/>
    <col min="14592" max="14592" width="7.85546875" style="77" customWidth="1"/>
    <col min="14593" max="14593" width="41.28515625" style="77" customWidth="1"/>
    <col min="14594" max="14594" width="45.85546875" style="77" customWidth="1"/>
    <col min="14595" max="14596" width="11.85546875" style="77" customWidth="1"/>
    <col min="14597" max="14597" width="18.28515625" style="77" customWidth="1"/>
    <col min="14598" max="14598" width="10.5703125" style="77" customWidth="1"/>
    <col min="14599" max="14599" width="12.7109375" style="77" customWidth="1"/>
    <col min="14600" max="14600" width="9.5703125" style="77" bestFit="1" customWidth="1"/>
    <col min="14601" max="14601" width="9.85546875" style="77" bestFit="1" customWidth="1"/>
    <col min="14602" max="14602" width="10.7109375" style="77" bestFit="1" customWidth="1"/>
    <col min="14603" max="14603" width="9.85546875" style="77" bestFit="1" customWidth="1"/>
    <col min="14604" max="14847" width="9.140625" style="77"/>
    <col min="14848" max="14848" width="7.85546875" style="77" customWidth="1"/>
    <col min="14849" max="14849" width="41.28515625" style="77" customWidth="1"/>
    <col min="14850" max="14850" width="45.85546875" style="77" customWidth="1"/>
    <col min="14851" max="14852" width="11.85546875" style="77" customWidth="1"/>
    <col min="14853" max="14853" width="18.28515625" style="77" customWidth="1"/>
    <col min="14854" max="14854" width="10.5703125" style="77" customWidth="1"/>
    <col min="14855" max="14855" width="12.7109375" style="77" customWidth="1"/>
    <col min="14856" max="14856" width="9.5703125" style="77" bestFit="1" customWidth="1"/>
    <col min="14857" max="14857" width="9.85546875" style="77" bestFit="1" customWidth="1"/>
    <col min="14858" max="14858" width="10.7109375" style="77" bestFit="1" customWidth="1"/>
    <col min="14859" max="14859" width="9.85546875" style="77" bestFit="1" customWidth="1"/>
    <col min="14860" max="15103" width="9.140625" style="77"/>
    <col min="15104" max="15104" width="7.85546875" style="77" customWidth="1"/>
    <col min="15105" max="15105" width="41.28515625" style="77" customWidth="1"/>
    <col min="15106" max="15106" width="45.85546875" style="77" customWidth="1"/>
    <col min="15107" max="15108" width="11.85546875" style="77" customWidth="1"/>
    <col min="15109" max="15109" width="18.28515625" style="77" customWidth="1"/>
    <col min="15110" max="15110" width="10.5703125" style="77" customWidth="1"/>
    <col min="15111" max="15111" width="12.7109375" style="77" customWidth="1"/>
    <col min="15112" max="15112" width="9.5703125" style="77" bestFit="1" customWidth="1"/>
    <col min="15113" max="15113" width="9.85546875" style="77" bestFit="1" customWidth="1"/>
    <col min="15114" max="15114" width="10.7109375" style="77" bestFit="1" customWidth="1"/>
    <col min="15115" max="15115" width="9.85546875" style="77" bestFit="1" customWidth="1"/>
    <col min="15116" max="15359" width="9.140625" style="77"/>
    <col min="15360" max="15360" width="7.85546875" style="77" customWidth="1"/>
    <col min="15361" max="15361" width="41.28515625" style="77" customWidth="1"/>
    <col min="15362" max="15362" width="45.85546875" style="77" customWidth="1"/>
    <col min="15363" max="15364" width="11.85546875" style="77" customWidth="1"/>
    <col min="15365" max="15365" width="18.28515625" style="77" customWidth="1"/>
    <col min="15366" max="15366" width="10.5703125" style="77" customWidth="1"/>
    <col min="15367" max="15367" width="12.7109375" style="77" customWidth="1"/>
    <col min="15368" max="15368" width="9.5703125" style="77" bestFit="1" customWidth="1"/>
    <col min="15369" max="15369" width="9.85546875" style="77" bestFit="1" customWidth="1"/>
    <col min="15370" max="15370" width="10.7109375" style="77" bestFit="1" customWidth="1"/>
    <col min="15371" max="15371" width="9.85546875" style="77" bestFit="1" customWidth="1"/>
    <col min="15372" max="15615" width="9.140625" style="77"/>
    <col min="15616" max="15616" width="7.85546875" style="77" customWidth="1"/>
    <col min="15617" max="15617" width="41.28515625" style="77" customWidth="1"/>
    <col min="15618" max="15618" width="45.85546875" style="77" customWidth="1"/>
    <col min="15619" max="15620" width="11.85546875" style="77" customWidth="1"/>
    <col min="15621" max="15621" width="18.28515625" style="77" customWidth="1"/>
    <col min="15622" max="15622" width="10.5703125" style="77" customWidth="1"/>
    <col min="15623" max="15623" width="12.7109375" style="77" customWidth="1"/>
    <col min="15624" max="15624" width="9.5703125" style="77" bestFit="1" customWidth="1"/>
    <col min="15625" max="15625" width="9.85546875" style="77" bestFit="1" customWidth="1"/>
    <col min="15626" max="15626" width="10.7109375" style="77" bestFit="1" customWidth="1"/>
    <col min="15627" max="15627" width="9.85546875" style="77" bestFit="1" customWidth="1"/>
    <col min="15628" max="15871" width="9.140625" style="77"/>
    <col min="15872" max="15872" width="7.85546875" style="77" customWidth="1"/>
    <col min="15873" max="15873" width="41.28515625" style="77" customWidth="1"/>
    <col min="15874" max="15874" width="45.85546875" style="77" customWidth="1"/>
    <col min="15875" max="15876" width="11.85546875" style="77" customWidth="1"/>
    <col min="15877" max="15877" width="18.28515625" style="77" customWidth="1"/>
    <col min="15878" max="15878" width="10.5703125" style="77" customWidth="1"/>
    <col min="15879" max="15879" width="12.7109375" style="77" customWidth="1"/>
    <col min="15880" max="15880" width="9.5703125" style="77" bestFit="1" customWidth="1"/>
    <col min="15881" max="15881" width="9.85546875" style="77" bestFit="1" customWidth="1"/>
    <col min="15882" max="15882" width="10.7109375" style="77" bestFit="1" customWidth="1"/>
    <col min="15883" max="15883" width="9.85546875" style="77" bestFit="1" customWidth="1"/>
    <col min="15884" max="16127" width="9.140625" style="77"/>
    <col min="16128" max="16128" width="7.85546875" style="77" customWidth="1"/>
    <col min="16129" max="16129" width="41.28515625" style="77" customWidth="1"/>
    <col min="16130" max="16130" width="45.85546875" style="77" customWidth="1"/>
    <col min="16131" max="16132" width="11.85546875" style="77" customWidth="1"/>
    <col min="16133" max="16133" width="18.28515625" style="77" customWidth="1"/>
    <col min="16134" max="16134" width="10.5703125" style="77" customWidth="1"/>
    <col min="16135" max="16135" width="12.7109375" style="77" customWidth="1"/>
    <col min="16136" max="16136" width="9.5703125" style="77" bestFit="1" customWidth="1"/>
    <col min="16137" max="16137" width="9.85546875" style="77" bestFit="1" customWidth="1"/>
    <col min="16138" max="16138" width="10.7109375" style="77" bestFit="1" customWidth="1"/>
    <col min="16139" max="16139" width="9.85546875" style="77" bestFit="1" customWidth="1"/>
    <col min="16140" max="16384" width="9.140625" style="77"/>
  </cols>
  <sheetData>
    <row r="1" spans="1:10" ht="21" customHeight="1">
      <c r="A1" s="220" t="s">
        <v>327</v>
      </c>
      <c r="B1" s="220"/>
      <c r="C1" s="220"/>
      <c r="D1" s="221" t="s">
        <v>328</v>
      </c>
      <c r="E1" s="221"/>
      <c r="F1" s="221"/>
      <c r="G1" s="221"/>
      <c r="H1" s="76"/>
      <c r="I1" s="76"/>
      <c r="J1" s="76"/>
    </row>
    <row r="2" spans="1:10" ht="28.5" customHeight="1">
      <c r="A2" s="221" t="s">
        <v>329</v>
      </c>
      <c r="B2" s="221"/>
      <c r="C2" s="221"/>
      <c r="D2" s="221" t="s">
        <v>330</v>
      </c>
      <c r="E2" s="221"/>
      <c r="F2" s="221"/>
      <c r="G2" s="221"/>
      <c r="H2" s="76"/>
      <c r="I2" s="76"/>
      <c r="J2" s="76"/>
    </row>
    <row r="3" spans="1:10" ht="20.25" customHeight="1">
      <c r="A3" s="221"/>
      <c r="B3" s="221"/>
      <c r="C3" s="221"/>
      <c r="D3" s="221" t="s">
        <v>331</v>
      </c>
      <c r="E3" s="221"/>
      <c r="F3" s="221"/>
      <c r="G3" s="221"/>
      <c r="H3" s="78"/>
      <c r="I3" s="76"/>
      <c r="J3" s="76"/>
    </row>
    <row r="4" spans="1:10" ht="15" customHeight="1">
      <c r="A4" s="220" t="s">
        <v>119</v>
      </c>
      <c r="B4" s="220" t="s">
        <v>120</v>
      </c>
      <c r="C4" s="220"/>
      <c r="D4" s="220" t="s">
        <v>122</v>
      </c>
      <c r="E4" s="220"/>
      <c r="F4" s="220" t="s">
        <v>123</v>
      </c>
      <c r="G4" s="220" t="s">
        <v>124</v>
      </c>
      <c r="H4" s="76"/>
      <c r="I4" s="76"/>
      <c r="J4" s="76"/>
    </row>
    <row r="5" spans="1:10" ht="18.75" customHeight="1">
      <c r="A5" s="222"/>
      <c r="B5" s="220"/>
      <c r="C5" s="220"/>
      <c r="D5" s="79" t="s">
        <v>332</v>
      </c>
      <c r="E5" s="59" t="s">
        <v>333</v>
      </c>
      <c r="F5" s="222"/>
      <c r="G5" s="222"/>
      <c r="H5" s="76"/>
      <c r="I5" s="76"/>
      <c r="J5" s="76"/>
    </row>
    <row r="6" spans="1:10" s="84" customFormat="1" ht="14.25" customHeight="1">
      <c r="A6" s="80">
        <v>1</v>
      </c>
      <c r="B6" s="220">
        <v>2</v>
      </c>
      <c r="C6" s="220"/>
      <c r="D6" s="82">
        <v>4</v>
      </c>
      <c r="E6" s="81">
        <v>5</v>
      </c>
      <c r="F6" s="80">
        <v>6</v>
      </c>
      <c r="G6" s="80">
        <v>7</v>
      </c>
      <c r="H6" s="83"/>
      <c r="I6" s="83"/>
      <c r="J6" s="83"/>
    </row>
    <row r="7" spans="1:10" ht="106.5" customHeight="1">
      <c r="A7" s="220">
        <v>1</v>
      </c>
      <c r="B7" s="223" t="s">
        <v>334</v>
      </c>
      <c r="C7" s="223"/>
      <c r="D7" s="224"/>
      <c r="E7" s="225"/>
      <c r="F7" s="224" t="s">
        <v>131</v>
      </c>
      <c r="G7" s="226"/>
    </row>
    <row r="8" spans="1:10" ht="116.25" customHeight="1">
      <c r="A8" s="220"/>
      <c r="B8" s="223"/>
      <c r="C8" s="223"/>
      <c r="D8" s="224"/>
      <c r="E8" s="225"/>
      <c r="F8" s="224"/>
      <c r="G8" s="226"/>
    </row>
    <row r="9" spans="1:10" ht="31.5" customHeight="1">
      <c r="A9" s="85" t="s">
        <v>336</v>
      </c>
      <c r="B9" s="86" t="s">
        <v>337</v>
      </c>
      <c r="C9" s="87"/>
      <c r="D9" s="89"/>
      <c r="E9" s="89"/>
      <c r="F9" s="89"/>
      <c r="G9" s="90"/>
    </row>
    <row r="10" spans="1:10" ht="35.25" customHeight="1">
      <c r="A10" s="91" t="s">
        <v>149</v>
      </c>
      <c r="B10" s="58" t="s">
        <v>338</v>
      </c>
      <c r="C10" s="58" t="s">
        <v>339</v>
      </c>
      <c r="D10" s="89"/>
      <c r="E10" s="89"/>
      <c r="F10" s="89"/>
      <c r="G10" s="90"/>
    </row>
    <row r="11" spans="1:10" ht="48.75" customHeight="1">
      <c r="A11" s="91" t="s">
        <v>153</v>
      </c>
      <c r="B11" s="92" t="s">
        <v>340</v>
      </c>
      <c r="C11" s="58" t="s">
        <v>341</v>
      </c>
      <c r="D11" s="89"/>
      <c r="E11" s="89"/>
      <c r="F11" s="89"/>
      <c r="G11" s="90"/>
    </row>
    <row r="12" spans="1:10" ht="35.25" customHeight="1">
      <c r="A12" s="91" t="s">
        <v>342</v>
      </c>
      <c r="B12" s="58" t="s">
        <v>343</v>
      </c>
      <c r="C12" s="58" t="s">
        <v>344</v>
      </c>
      <c r="D12" s="89"/>
      <c r="E12" s="89"/>
      <c r="F12" s="89"/>
      <c r="G12" s="90"/>
    </row>
    <row r="13" spans="1:10" ht="28.5" customHeight="1">
      <c r="A13" s="91" t="s">
        <v>345</v>
      </c>
      <c r="B13" s="58" t="s">
        <v>346</v>
      </c>
      <c r="C13" s="58" t="s">
        <v>347</v>
      </c>
      <c r="D13" s="89"/>
      <c r="E13" s="89"/>
      <c r="F13" s="89"/>
      <c r="G13" s="90"/>
    </row>
    <row r="14" spans="1:10" ht="19.5" customHeight="1">
      <c r="A14" s="91" t="s">
        <v>348</v>
      </c>
      <c r="B14" s="58" t="s">
        <v>349</v>
      </c>
      <c r="C14" s="59" t="s">
        <v>350</v>
      </c>
      <c r="D14" s="89"/>
      <c r="E14" s="89"/>
      <c r="F14" s="89"/>
      <c r="G14" s="90"/>
    </row>
    <row r="15" spans="1:10" ht="19.5" customHeight="1">
      <c r="A15" s="91" t="s">
        <v>351</v>
      </c>
      <c r="B15" s="58" t="s">
        <v>352</v>
      </c>
      <c r="C15" s="58" t="s">
        <v>353</v>
      </c>
      <c r="D15" s="89"/>
      <c r="E15" s="89"/>
      <c r="F15" s="89"/>
      <c r="G15" s="88"/>
    </row>
    <row r="16" spans="1:10" ht="19.5" customHeight="1">
      <c r="A16" s="91" t="s">
        <v>354</v>
      </c>
      <c r="B16" s="58" t="s">
        <v>355</v>
      </c>
      <c r="C16" s="58" t="s">
        <v>356</v>
      </c>
      <c r="D16" s="89"/>
      <c r="E16" s="89"/>
      <c r="F16" s="89"/>
      <c r="G16" s="88"/>
    </row>
    <row r="17" spans="1:7" ht="19.5" customHeight="1">
      <c r="A17" s="91" t="s">
        <v>357</v>
      </c>
      <c r="B17" s="92" t="s">
        <v>358</v>
      </c>
      <c r="C17" s="93" t="s">
        <v>359</v>
      </c>
      <c r="D17" s="89"/>
      <c r="E17" s="89"/>
      <c r="F17" s="89"/>
      <c r="G17" s="88"/>
    </row>
    <row r="18" spans="1:7" ht="19.5" customHeight="1">
      <c r="A18" s="91" t="s">
        <v>360</v>
      </c>
      <c r="B18" s="92" t="s">
        <v>361</v>
      </c>
      <c r="C18" s="93" t="s">
        <v>362</v>
      </c>
      <c r="D18" s="89"/>
      <c r="E18" s="89"/>
      <c r="F18" s="89"/>
      <c r="G18" s="88"/>
    </row>
    <row r="19" spans="1:7" ht="19.5" customHeight="1">
      <c r="A19" s="91" t="s">
        <v>363</v>
      </c>
      <c r="B19" s="92" t="s">
        <v>364</v>
      </c>
      <c r="C19" s="93" t="s">
        <v>365</v>
      </c>
      <c r="D19" s="89"/>
      <c r="E19" s="89"/>
      <c r="F19" s="89"/>
      <c r="G19" s="88"/>
    </row>
    <row r="20" spans="1:7" ht="19.5" customHeight="1">
      <c r="A20" s="91" t="s">
        <v>366</v>
      </c>
      <c r="B20" s="58" t="s">
        <v>367</v>
      </c>
      <c r="C20" s="58" t="s">
        <v>368</v>
      </c>
      <c r="D20" s="89"/>
      <c r="E20" s="89"/>
      <c r="F20" s="89"/>
      <c r="G20" s="88"/>
    </row>
    <row r="21" spans="1:7" ht="20.25" customHeight="1">
      <c r="A21" s="91" t="s">
        <v>369</v>
      </c>
      <c r="B21" s="58" t="s">
        <v>370</v>
      </c>
      <c r="C21" s="58" t="s">
        <v>371</v>
      </c>
      <c r="D21" s="89"/>
      <c r="E21" s="89"/>
      <c r="F21" s="89"/>
      <c r="G21" s="88"/>
    </row>
    <row r="22" spans="1:7" ht="18.75" customHeight="1">
      <c r="A22" s="91" t="s">
        <v>372</v>
      </c>
      <c r="B22" s="59" t="s">
        <v>373</v>
      </c>
      <c r="C22" s="58"/>
      <c r="D22" s="89"/>
      <c r="E22" s="89"/>
      <c r="F22" s="89"/>
      <c r="G22" s="88"/>
    </row>
    <row r="23" spans="1:7" ht="18.75" customHeight="1">
      <c r="A23" s="91" t="s">
        <v>149</v>
      </c>
      <c r="B23" s="58" t="s">
        <v>374</v>
      </c>
      <c r="C23" s="58" t="s">
        <v>375</v>
      </c>
      <c r="D23" s="89"/>
      <c r="E23" s="89"/>
      <c r="F23" s="89"/>
      <c r="G23" s="88"/>
    </row>
    <row r="24" spans="1:7" ht="18.75" customHeight="1">
      <c r="A24" s="91" t="s">
        <v>207</v>
      </c>
      <c r="B24" s="58" t="s">
        <v>376</v>
      </c>
      <c r="C24" s="58" t="s">
        <v>377</v>
      </c>
      <c r="D24" s="89"/>
      <c r="E24" s="89"/>
      <c r="F24" s="89"/>
      <c r="G24" s="88"/>
    </row>
    <row r="25" spans="1:7" ht="18.75" customHeight="1">
      <c r="A25" s="91" t="s">
        <v>342</v>
      </c>
      <c r="B25" s="58" t="s">
        <v>378</v>
      </c>
      <c r="C25" s="58" t="s">
        <v>379</v>
      </c>
      <c r="D25" s="89"/>
      <c r="E25" s="89"/>
      <c r="F25" s="89"/>
      <c r="G25" s="88"/>
    </row>
    <row r="26" spans="1:7" ht="31.5" customHeight="1">
      <c r="A26" s="81" t="s">
        <v>345</v>
      </c>
      <c r="B26" s="58" t="s">
        <v>380</v>
      </c>
      <c r="C26" s="58" t="s">
        <v>381</v>
      </c>
      <c r="D26" s="89"/>
      <c r="E26" s="89"/>
      <c r="F26" s="89"/>
      <c r="G26" s="88"/>
    </row>
    <row r="27" spans="1:7" ht="18.75" customHeight="1">
      <c r="A27" s="81" t="s">
        <v>348</v>
      </c>
      <c r="B27" s="59" t="s">
        <v>382</v>
      </c>
      <c r="C27" s="59" t="s">
        <v>383</v>
      </c>
      <c r="D27" s="89"/>
      <c r="E27" s="89"/>
      <c r="F27" s="89"/>
      <c r="G27" s="88"/>
    </row>
    <row r="28" spans="1:7" ht="18.75" customHeight="1">
      <c r="A28" s="81" t="s">
        <v>351</v>
      </c>
      <c r="B28" s="92" t="s">
        <v>384</v>
      </c>
      <c r="C28" s="58" t="s">
        <v>385</v>
      </c>
      <c r="D28" s="89"/>
      <c r="E28" s="89"/>
      <c r="F28" s="89"/>
      <c r="G28" s="88"/>
    </row>
    <row r="29" spans="1:7" ht="18.75" customHeight="1">
      <c r="A29" s="81" t="s">
        <v>354</v>
      </c>
      <c r="B29" s="58" t="s">
        <v>386</v>
      </c>
      <c r="C29" s="58" t="s">
        <v>387</v>
      </c>
      <c r="D29" s="89"/>
      <c r="E29" s="89"/>
      <c r="F29" s="89"/>
      <c r="G29" s="88"/>
    </row>
    <row r="30" spans="1:7" ht="45.75" customHeight="1">
      <c r="A30" s="81" t="s">
        <v>357</v>
      </c>
      <c r="B30" s="58" t="s">
        <v>388</v>
      </c>
      <c r="C30" s="58" t="s">
        <v>389</v>
      </c>
      <c r="D30" s="89"/>
      <c r="E30" s="89"/>
      <c r="F30" s="89"/>
      <c r="G30" s="88"/>
    </row>
    <row r="31" spans="1:7" ht="29.25" customHeight="1">
      <c r="A31" s="81" t="s">
        <v>390</v>
      </c>
      <c r="B31" s="59" t="s">
        <v>391</v>
      </c>
      <c r="C31" s="58"/>
      <c r="D31" s="89"/>
      <c r="E31" s="89"/>
      <c r="F31" s="89"/>
      <c r="G31" s="88"/>
    </row>
    <row r="32" spans="1:7" ht="42.75" customHeight="1">
      <c r="A32" s="81" t="s">
        <v>149</v>
      </c>
      <c r="B32" s="58" t="s">
        <v>392</v>
      </c>
      <c r="C32" s="58" t="s">
        <v>393</v>
      </c>
      <c r="D32" s="89"/>
      <c r="E32" s="89"/>
      <c r="F32" s="89"/>
      <c r="G32" s="88"/>
    </row>
    <row r="33" spans="1:7" ht="32.25" customHeight="1">
      <c r="A33" s="81" t="s">
        <v>207</v>
      </c>
      <c r="B33" s="58" t="s">
        <v>394</v>
      </c>
      <c r="C33" s="58" t="s">
        <v>395</v>
      </c>
      <c r="D33" s="89"/>
      <c r="E33" s="89"/>
      <c r="F33" s="89"/>
      <c r="G33" s="88"/>
    </row>
    <row r="34" spans="1:7" ht="33.75" customHeight="1">
      <c r="A34" s="81" t="s">
        <v>342</v>
      </c>
      <c r="B34" s="58" t="s">
        <v>396</v>
      </c>
      <c r="C34" s="58" t="s">
        <v>397</v>
      </c>
      <c r="D34" s="89"/>
      <c r="E34" s="89"/>
      <c r="F34" s="89"/>
      <c r="G34" s="88"/>
    </row>
    <row r="35" spans="1:7" ht="84.75" customHeight="1">
      <c r="A35" s="81" t="s">
        <v>345</v>
      </c>
      <c r="B35" s="58" t="s">
        <v>398</v>
      </c>
      <c r="C35" s="58" t="s">
        <v>399</v>
      </c>
      <c r="D35" s="89"/>
      <c r="E35" s="89"/>
      <c r="F35" s="89"/>
      <c r="G35" s="88"/>
    </row>
    <row r="36" spans="1:7" ht="33.75" customHeight="1">
      <c r="A36" s="81" t="s">
        <v>348</v>
      </c>
      <c r="B36" s="58" t="s">
        <v>400</v>
      </c>
      <c r="C36" s="58" t="s">
        <v>401</v>
      </c>
      <c r="D36" s="89"/>
      <c r="E36" s="89"/>
      <c r="F36" s="89"/>
      <c r="G36" s="88"/>
    </row>
    <row r="37" spans="1:7" ht="42.75" customHeight="1">
      <c r="A37" s="81" t="s">
        <v>351</v>
      </c>
      <c r="B37" s="58" t="s">
        <v>402</v>
      </c>
      <c r="C37" s="58" t="s">
        <v>403</v>
      </c>
      <c r="D37" s="89"/>
      <c r="E37" s="89"/>
      <c r="F37" s="89"/>
      <c r="G37" s="88"/>
    </row>
    <row r="38" spans="1:7" ht="43.5" customHeight="1">
      <c r="A38" s="81" t="s">
        <v>354</v>
      </c>
      <c r="B38" s="58" t="s">
        <v>404</v>
      </c>
      <c r="C38" s="58" t="s">
        <v>405</v>
      </c>
      <c r="D38" s="89"/>
      <c r="E38" s="89"/>
      <c r="F38" s="89"/>
      <c r="G38" s="88"/>
    </row>
    <row r="39" spans="1:7" ht="81" customHeight="1">
      <c r="A39" s="81" t="s">
        <v>357</v>
      </c>
      <c r="B39" s="58" t="s">
        <v>406</v>
      </c>
      <c r="C39" s="58" t="s">
        <v>407</v>
      </c>
      <c r="D39" s="89"/>
      <c r="E39" s="89"/>
      <c r="F39" s="89"/>
      <c r="G39" s="88"/>
    </row>
    <row r="40" spans="1:7" ht="51" customHeight="1">
      <c r="A40" s="81"/>
      <c r="B40" s="58" t="s">
        <v>408</v>
      </c>
      <c r="C40" s="93" t="s">
        <v>409</v>
      </c>
      <c r="D40" s="89"/>
      <c r="E40" s="89"/>
      <c r="F40" s="89"/>
      <c r="G40" s="88"/>
    </row>
    <row r="41" spans="1:7" ht="35.25" customHeight="1">
      <c r="A41" s="81" t="s">
        <v>360</v>
      </c>
      <c r="B41" s="58" t="s">
        <v>410</v>
      </c>
      <c r="C41" s="58" t="s">
        <v>411</v>
      </c>
      <c r="D41" s="89"/>
      <c r="E41" s="89"/>
      <c r="F41" s="89"/>
      <c r="G41" s="88"/>
    </row>
    <row r="42" spans="1:7" ht="32.25" customHeight="1">
      <c r="A42" s="81" t="s">
        <v>412</v>
      </c>
      <c r="B42" s="58" t="s">
        <v>413</v>
      </c>
      <c r="C42" s="58" t="s">
        <v>414</v>
      </c>
      <c r="D42" s="89"/>
      <c r="E42" s="89"/>
      <c r="F42" s="89"/>
      <c r="G42" s="88"/>
    </row>
    <row r="43" spans="1:7" ht="77.25" customHeight="1">
      <c r="A43" s="81" t="s">
        <v>366</v>
      </c>
      <c r="B43" s="58" t="s">
        <v>415</v>
      </c>
      <c r="C43" s="58" t="s">
        <v>416</v>
      </c>
      <c r="D43" s="89"/>
      <c r="E43" s="89"/>
      <c r="F43" s="89"/>
      <c r="G43" s="88"/>
    </row>
    <row r="44" spans="1:7" ht="78" customHeight="1">
      <c r="A44" s="81" t="s">
        <v>369</v>
      </c>
      <c r="B44" s="58" t="s">
        <v>417</v>
      </c>
      <c r="C44" s="58" t="s">
        <v>418</v>
      </c>
      <c r="D44" s="89"/>
      <c r="E44" s="89"/>
      <c r="F44" s="89"/>
      <c r="G44" s="88"/>
    </row>
    <row r="45" spans="1:7" ht="94.5" customHeight="1">
      <c r="A45" s="81" t="s">
        <v>419</v>
      </c>
      <c r="B45" s="58" t="s">
        <v>420</v>
      </c>
      <c r="C45" s="58" t="s">
        <v>421</v>
      </c>
      <c r="D45" s="89"/>
      <c r="E45" s="89"/>
      <c r="F45" s="89"/>
      <c r="G45" s="88"/>
    </row>
    <row r="46" spans="1:7" ht="66" customHeight="1">
      <c r="A46" s="81" t="s">
        <v>422</v>
      </c>
      <c r="B46" s="58" t="s">
        <v>423</v>
      </c>
      <c r="C46" s="58" t="s">
        <v>424</v>
      </c>
      <c r="D46" s="89"/>
      <c r="E46" s="89"/>
      <c r="F46" s="89"/>
      <c r="G46" s="88"/>
    </row>
    <row r="47" spans="1:7" ht="38.25" customHeight="1">
      <c r="A47" s="81" t="s">
        <v>425</v>
      </c>
      <c r="B47" s="221" t="s">
        <v>426</v>
      </c>
      <c r="C47" s="221"/>
      <c r="D47" s="89"/>
      <c r="E47" s="89"/>
      <c r="F47" s="89"/>
      <c r="G47" s="88"/>
    </row>
    <row r="48" spans="1:7" ht="23.25" customHeight="1">
      <c r="A48" s="81" t="s">
        <v>156</v>
      </c>
      <c r="B48" s="58" t="s">
        <v>427</v>
      </c>
      <c r="C48" s="59" t="s">
        <v>428</v>
      </c>
      <c r="D48" s="89"/>
      <c r="E48" s="89"/>
      <c r="F48" s="89"/>
      <c r="G48" s="88"/>
    </row>
    <row r="49" spans="1:7" ht="33" customHeight="1">
      <c r="A49" s="81" t="s">
        <v>429</v>
      </c>
      <c r="B49" s="58" t="s">
        <v>430</v>
      </c>
      <c r="C49" s="58" t="s">
        <v>431</v>
      </c>
      <c r="D49" s="89"/>
      <c r="E49" s="89"/>
      <c r="F49" s="89"/>
      <c r="G49" s="88"/>
    </row>
    <row r="50" spans="1:7" ht="24" customHeight="1">
      <c r="A50" s="81" t="s">
        <v>432</v>
      </c>
      <c r="B50" s="58" t="s">
        <v>433</v>
      </c>
      <c r="C50" s="58" t="s">
        <v>434</v>
      </c>
      <c r="D50" s="89"/>
      <c r="E50" s="89"/>
      <c r="F50" s="89"/>
      <c r="G50" s="88"/>
    </row>
    <row r="51" spans="1:7" ht="19.5" customHeight="1">
      <c r="A51" s="81" t="s">
        <v>435</v>
      </c>
      <c r="B51" s="59" t="s">
        <v>436</v>
      </c>
      <c r="C51" s="58"/>
      <c r="D51" s="89"/>
      <c r="E51" s="89"/>
      <c r="F51" s="89"/>
      <c r="G51" s="88"/>
    </row>
    <row r="52" spans="1:7" ht="19.5" customHeight="1">
      <c r="A52" s="81" t="s">
        <v>149</v>
      </c>
      <c r="B52" s="59" t="s">
        <v>437</v>
      </c>
      <c r="C52" s="59" t="s">
        <v>438</v>
      </c>
      <c r="D52" s="89"/>
      <c r="E52" s="89"/>
      <c r="F52" s="89"/>
      <c r="G52" s="88"/>
    </row>
    <row r="53" spans="1:7" ht="19.5" customHeight="1">
      <c r="A53" s="81" t="s">
        <v>207</v>
      </c>
      <c r="B53" s="59" t="s">
        <v>439</v>
      </c>
      <c r="C53" s="59" t="s">
        <v>440</v>
      </c>
      <c r="D53" s="89"/>
      <c r="E53" s="89"/>
      <c r="F53" s="89"/>
      <c r="G53" s="88"/>
    </row>
    <row r="54" spans="1:7" ht="37.5" customHeight="1">
      <c r="A54" s="81"/>
      <c r="B54" s="59" t="s">
        <v>441</v>
      </c>
      <c r="C54" s="58"/>
      <c r="D54" s="89"/>
      <c r="E54" s="89"/>
      <c r="F54" s="89"/>
      <c r="G54" s="88"/>
    </row>
    <row r="55" spans="1:7" ht="25.5" customHeight="1">
      <c r="A55" s="81"/>
      <c r="B55" s="59" t="s">
        <v>442</v>
      </c>
      <c r="C55" s="59" t="s">
        <v>443</v>
      </c>
      <c r="D55" s="89"/>
      <c r="E55" s="89"/>
      <c r="F55" s="89"/>
      <c r="G55" s="88"/>
    </row>
    <row r="56" spans="1:7" ht="30" customHeight="1">
      <c r="A56" s="81"/>
      <c r="B56" s="58" t="s">
        <v>444</v>
      </c>
      <c r="C56" s="58" t="s">
        <v>445</v>
      </c>
      <c r="D56" s="89"/>
      <c r="E56" s="89"/>
      <c r="F56" s="89"/>
      <c r="G56" s="88"/>
    </row>
    <row r="57" spans="1:7" ht="20.25" customHeight="1">
      <c r="A57" s="81"/>
      <c r="B57" s="58" t="s">
        <v>446</v>
      </c>
      <c r="C57" s="58" t="s">
        <v>445</v>
      </c>
      <c r="D57" s="89"/>
      <c r="E57" s="89"/>
      <c r="F57" s="89"/>
      <c r="G57" s="88"/>
    </row>
    <row r="58" spans="1:7" ht="20.25" customHeight="1">
      <c r="A58" s="81"/>
      <c r="B58" s="58" t="s">
        <v>447</v>
      </c>
      <c r="C58" s="94" t="s">
        <v>448</v>
      </c>
      <c r="D58" s="89"/>
      <c r="E58" s="89"/>
      <c r="F58" s="89"/>
      <c r="G58" s="88"/>
    </row>
    <row r="59" spans="1:7" ht="20.25" customHeight="1">
      <c r="A59" s="81"/>
      <c r="B59" s="58" t="s">
        <v>449</v>
      </c>
      <c r="C59" s="94" t="s">
        <v>450</v>
      </c>
      <c r="D59" s="89"/>
      <c r="E59" s="89"/>
      <c r="F59" s="89"/>
      <c r="G59" s="88"/>
    </row>
    <row r="60" spans="1:7" ht="20.25" customHeight="1">
      <c r="A60" s="81"/>
      <c r="B60" s="58" t="s">
        <v>451</v>
      </c>
      <c r="C60" s="58" t="s">
        <v>452</v>
      </c>
      <c r="D60" s="89"/>
      <c r="E60" s="89"/>
      <c r="F60" s="89"/>
      <c r="G60" s="88"/>
    </row>
    <row r="61" spans="1:7" ht="20.25" customHeight="1">
      <c r="A61" s="81"/>
      <c r="B61" s="58" t="s">
        <v>453</v>
      </c>
      <c r="C61" s="58" t="s">
        <v>452</v>
      </c>
      <c r="D61" s="89"/>
      <c r="E61" s="89"/>
      <c r="F61" s="89"/>
      <c r="G61" s="88"/>
    </row>
    <row r="62" spans="1:7" ht="20.25" customHeight="1">
      <c r="A62" s="81" t="s">
        <v>342</v>
      </c>
      <c r="B62" s="58" t="s">
        <v>454</v>
      </c>
      <c r="C62" s="59" t="s">
        <v>455</v>
      </c>
      <c r="D62" s="89"/>
      <c r="E62" s="89"/>
      <c r="F62" s="89"/>
      <c r="G62" s="88"/>
    </row>
    <row r="63" spans="1:7" ht="20.25" customHeight="1">
      <c r="A63" s="81" t="s">
        <v>345</v>
      </c>
      <c r="B63" s="58" t="s">
        <v>456</v>
      </c>
      <c r="C63" s="59" t="s">
        <v>457</v>
      </c>
      <c r="D63" s="89"/>
      <c r="E63" s="89"/>
      <c r="F63" s="89"/>
      <c r="G63" s="88"/>
    </row>
    <row r="64" spans="1:7" ht="32.25" customHeight="1">
      <c r="A64" s="81" t="s">
        <v>348</v>
      </c>
      <c r="B64" s="58" t="s">
        <v>458</v>
      </c>
      <c r="C64" s="58" t="s">
        <v>459</v>
      </c>
      <c r="D64" s="89"/>
      <c r="E64" s="89"/>
      <c r="F64" s="89"/>
      <c r="G64" s="88"/>
    </row>
    <row r="65" spans="1:7" ht="21.75" customHeight="1">
      <c r="A65" s="81" t="s">
        <v>351</v>
      </c>
      <c r="B65" s="58" t="s">
        <v>460</v>
      </c>
      <c r="C65" s="58" t="s">
        <v>461</v>
      </c>
      <c r="D65" s="89"/>
      <c r="E65" s="89"/>
      <c r="F65" s="89"/>
      <c r="G65" s="88"/>
    </row>
    <row r="66" spans="1:7" ht="21.75" customHeight="1">
      <c r="A66" s="81" t="s">
        <v>354</v>
      </c>
      <c r="B66" s="58" t="s">
        <v>462</v>
      </c>
      <c r="C66" s="58" t="s">
        <v>463</v>
      </c>
      <c r="D66" s="89"/>
      <c r="E66" s="89"/>
      <c r="F66" s="89"/>
      <c r="G66" s="88"/>
    </row>
    <row r="67" spans="1:7" ht="35.25" customHeight="1">
      <c r="A67" s="81" t="s">
        <v>357</v>
      </c>
      <c r="B67" s="58" t="s">
        <v>464</v>
      </c>
      <c r="C67" s="58" t="s">
        <v>465</v>
      </c>
      <c r="D67" s="89"/>
      <c r="E67" s="89"/>
      <c r="F67" s="89"/>
      <c r="G67" s="88"/>
    </row>
    <row r="68" spans="1:7" ht="24" customHeight="1">
      <c r="A68" s="81" t="s">
        <v>360</v>
      </c>
      <c r="B68" s="58" t="s">
        <v>466</v>
      </c>
      <c r="C68" s="58" t="s">
        <v>467</v>
      </c>
      <c r="D68" s="89"/>
      <c r="E68" s="89"/>
      <c r="F68" s="89"/>
      <c r="G68" s="88"/>
    </row>
    <row r="69" spans="1:7" ht="18" customHeight="1">
      <c r="A69" s="81" t="s">
        <v>412</v>
      </c>
      <c r="B69" s="58" t="s">
        <v>468</v>
      </c>
      <c r="C69" s="58" t="s">
        <v>403</v>
      </c>
      <c r="D69" s="89"/>
      <c r="E69" s="89"/>
      <c r="F69" s="89"/>
      <c r="G69" s="88"/>
    </row>
    <row r="70" spans="1:7" ht="19.5" customHeight="1">
      <c r="A70" s="81"/>
      <c r="B70" s="58" t="s">
        <v>469</v>
      </c>
      <c r="C70" s="58"/>
      <c r="D70" s="89"/>
      <c r="E70" s="89"/>
      <c r="F70" s="89"/>
      <c r="G70" s="88"/>
    </row>
    <row r="71" spans="1:7" ht="19.5" customHeight="1">
      <c r="A71" s="81"/>
      <c r="B71" s="58" t="s">
        <v>470</v>
      </c>
      <c r="C71" s="58"/>
      <c r="D71" s="89"/>
      <c r="E71" s="89"/>
      <c r="F71" s="89"/>
      <c r="G71" s="88"/>
    </row>
    <row r="72" spans="1:7" ht="19.5" customHeight="1">
      <c r="A72" s="81"/>
      <c r="B72" s="58" t="s">
        <v>471</v>
      </c>
      <c r="C72" s="58"/>
      <c r="D72" s="89"/>
      <c r="E72" s="89"/>
      <c r="F72" s="89"/>
      <c r="G72" s="88"/>
    </row>
    <row r="73" spans="1:7" ht="38.25" customHeight="1">
      <c r="A73" s="81" t="s">
        <v>366</v>
      </c>
      <c r="B73" s="58" t="s">
        <v>472</v>
      </c>
      <c r="C73" s="92" t="s">
        <v>473</v>
      </c>
      <c r="D73" s="89"/>
      <c r="E73" s="89"/>
      <c r="F73" s="89"/>
      <c r="G73" s="88"/>
    </row>
    <row r="74" spans="1:7" ht="111" customHeight="1">
      <c r="A74" s="81">
        <v>2</v>
      </c>
      <c r="B74" s="233" t="s">
        <v>474</v>
      </c>
      <c r="C74" s="233"/>
      <c r="D74" s="89"/>
      <c r="E74" s="89"/>
      <c r="F74" s="89" t="s">
        <v>11</v>
      </c>
      <c r="G74" s="88"/>
    </row>
    <row r="75" spans="1:7" ht="63" customHeight="1">
      <c r="A75" s="81">
        <v>3</v>
      </c>
      <c r="B75" s="233" t="s">
        <v>475</v>
      </c>
      <c r="C75" s="233"/>
      <c r="D75" s="89"/>
      <c r="E75" s="89"/>
      <c r="F75" s="89" t="s">
        <v>11</v>
      </c>
      <c r="G75" s="88"/>
    </row>
    <row r="76" spans="1:7" ht="40.5" customHeight="1">
      <c r="A76" s="81" t="s">
        <v>476</v>
      </c>
      <c r="B76" s="221" t="s">
        <v>477</v>
      </c>
      <c r="C76" s="233"/>
      <c r="D76" s="89"/>
      <c r="E76" s="89"/>
      <c r="F76" s="89" t="s">
        <v>11</v>
      </c>
      <c r="G76" s="88"/>
    </row>
    <row r="77" spans="1:7" ht="45.75" customHeight="1">
      <c r="A77" s="81" t="s">
        <v>478</v>
      </c>
      <c r="B77" s="227" t="s">
        <v>479</v>
      </c>
      <c r="C77" s="228"/>
      <c r="D77" s="89"/>
      <c r="E77" s="89"/>
      <c r="F77" s="89" t="s">
        <v>11</v>
      </c>
      <c r="G77" s="88"/>
    </row>
    <row r="78" spans="1:7" ht="57" customHeight="1">
      <c r="A78" s="81" t="s">
        <v>480</v>
      </c>
      <c r="B78" s="227" t="s">
        <v>481</v>
      </c>
      <c r="C78" s="228"/>
      <c r="D78" s="89"/>
      <c r="E78" s="89"/>
      <c r="F78" s="89" t="s">
        <v>11</v>
      </c>
      <c r="G78" s="88"/>
    </row>
    <row r="79" spans="1:7" ht="51" customHeight="1">
      <c r="A79" s="81" t="s">
        <v>482</v>
      </c>
      <c r="B79" s="227" t="s">
        <v>483</v>
      </c>
      <c r="C79" s="228"/>
      <c r="D79" s="89"/>
      <c r="E79" s="89"/>
      <c r="F79" s="89" t="s">
        <v>11</v>
      </c>
      <c r="G79" s="88"/>
    </row>
    <row r="80" spans="1:7" ht="34.5" customHeight="1">
      <c r="A80" s="81" t="s">
        <v>484</v>
      </c>
      <c r="B80" s="227" t="s">
        <v>485</v>
      </c>
      <c r="C80" s="228"/>
      <c r="D80" s="89"/>
      <c r="E80" s="89"/>
      <c r="F80" s="89" t="s">
        <v>487</v>
      </c>
      <c r="G80" s="88"/>
    </row>
    <row r="81" spans="1:7" ht="90" customHeight="1">
      <c r="A81" s="81" t="s">
        <v>488</v>
      </c>
      <c r="B81" s="227" t="s">
        <v>489</v>
      </c>
      <c r="C81" s="228"/>
      <c r="D81" s="89"/>
      <c r="E81" s="89"/>
      <c r="F81" s="89" t="s">
        <v>11</v>
      </c>
      <c r="G81" s="88"/>
    </row>
    <row r="82" spans="1:7" ht="35.25" customHeight="1">
      <c r="A82" s="81" t="s">
        <v>490</v>
      </c>
      <c r="B82" s="227" t="s">
        <v>491</v>
      </c>
      <c r="C82" s="228"/>
      <c r="D82" s="89"/>
      <c r="E82" s="89"/>
      <c r="F82" s="89" t="s">
        <v>11</v>
      </c>
      <c r="G82" s="88"/>
    </row>
    <row r="83" spans="1:7" ht="52.5" customHeight="1">
      <c r="A83" s="81" t="s">
        <v>492</v>
      </c>
      <c r="B83" s="229" t="s">
        <v>493</v>
      </c>
      <c r="C83" s="230"/>
      <c r="D83" s="89"/>
      <c r="E83" s="89"/>
      <c r="F83" s="89" t="s">
        <v>11</v>
      </c>
      <c r="G83" s="88"/>
    </row>
    <row r="84" spans="1:7" ht="20.25" customHeight="1">
      <c r="A84" s="81" t="s">
        <v>149</v>
      </c>
      <c r="B84" s="231" t="s">
        <v>494</v>
      </c>
      <c r="C84" s="232"/>
      <c r="D84" s="89"/>
      <c r="E84" s="89"/>
      <c r="F84" s="89" t="s">
        <v>11</v>
      </c>
      <c r="G84" s="88"/>
    </row>
    <row r="85" spans="1:7" ht="147" customHeight="1">
      <c r="A85" s="81" t="s">
        <v>495</v>
      </c>
      <c r="B85" s="233" t="s">
        <v>496</v>
      </c>
      <c r="C85" s="233"/>
      <c r="D85" s="89"/>
      <c r="E85" s="89"/>
      <c r="F85" s="89" t="s">
        <v>11</v>
      </c>
      <c r="G85" s="88"/>
    </row>
    <row r="86" spans="1:7" ht="159.75" customHeight="1">
      <c r="A86" s="80" t="s">
        <v>497</v>
      </c>
      <c r="B86" s="225" t="s">
        <v>498</v>
      </c>
      <c r="C86" s="225"/>
      <c r="D86" s="89"/>
      <c r="E86" s="89"/>
      <c r="F86" s="89" t="s">
        <v>11</v>
      </c>
      <c r="G86" s="88"/>
    </row>
    <row r="87" spans="1:7" ht="124.5" customHeight="1">
      <c r="A87" s="81" t="s">
        <v>499</v>
      </c>
      <c r="B87" s="233" t="s">
        <v>500</v>
      </c>
      <c r="C87" s="233"/>
      <c r="D87" s="89"/>
      <c r="E87" s="89"/>
      <c r="F87" s="89" t="s">
        <v>501</v>
      </c>
      <c r="G87" s="88"/>
    </row>
    <row r="88" spans="1:7" ht="110.25" customHeight="1">
      <c r="A88" s="81" t="s">
        <v>502</v>
      </c>
      <c r="B88" s="233" t="s">
        <v>503</v>
      </c>
      <c r="C88" s="233"/>
      <c r="D88" s="89"/>
      <c r="E88" s="89"/>
      <c r="F88" s="89" t="s">
        <v>501</v>
      </c>
      <c r="G88" s="88"/>
    </row>
    <row r="89" spans="1:7" ht="102.75" customHeight="1">
      <c r="A89" s="81" t="s">
        <v>504</v>
      </c>
      <c r="B89" s="233" t="s">
        <v>505</v>
      </c>
      <c r="C89" s="233"/>
      <c r="D89" s="89"/>
      <c r="E89" s="89"/>
      <c r="F89" s="89" t="s">
        <v>11</v>
      </c>
      <c r="G89" s="88"/>
    </row>
    <row r="90" spans="1:7" ht="53.25" customHeight="1">
      <c r="A90" s="81">
        <v>6</v>
      </c>
      <c r="B90" s="233" t="s">
        <v>506</v>
      </c>
      <c r="C90" s="233"/>
      <c r="D90" s="89"/>
      <c r="E90" s="89"/>
      <c r="F90" s="89" t="s">
        <v>11</v>
      </c>
      <c r="G90" s="88"/>
    </row>
    <row r="91" spans="1:7" ht="19.5" customHeight="1">
      <c r="A91" s="98"/>
      <c r="B91" s="99" t="s">
        <v>507</v>
      </c>
      <c r="C91" s="100"/>
      <c r="D91" s="89"/>
      <c r="E91" s="89"/>
      <c r="F91" s="89"/>
      <c r="G91" s="88"/>
    </row>
    <row r="92" spans="1:7" ht="138.75" customHeight="1">
      <c r="A92" s="80">
        <v>7</v>
      </c>
      <c r="B92" s="225" t="s">
        <v>508</v>
      </c>
      <c r="C92" s="225"/>
      <c r="D92" s="58"/>
      <c r="E92" s="101"/>
      <c r="F92" s="89" t="s">
        <v>510</v>
      </c>
      <c r="G92" s="88"/>
    </row>
    <row r="93" spans="1:7" ht="29.25" customHeight="1">
      <c r="A93" s="80" t="s">
        <v>511</v>
      </c>
      <c r="B93" s="102" t="s">
        <v>512</v>
      </c>
      <c r="C93" s="89"/>
      <c r="D93" s="89"/>
      <c r="E93" s="101"/>
      <c r="F93" s="89"/>
      <c r="G93" s="88"/>
    </row>
    <row r="94" spans="1:7" ht="24" customHeight="1">
      <c r="A94" s="80" t="s">
        <v>513</v>
      </c>
      <c r="B94" s="89" t="s">
        <v>514</v>
      </c>
      <c r="C94" s="58" t="s">
        <v>515</v>
      </c>
      <c r="D94" s="89"/>
      <c r="E94" s="89"/>
      <c r="F94" s="89"/>
      <c r="G94" s="88"/>
    </row>
    <row r="95" spans="1:7" ht="46.5" customHeight="1">
      <c r="A95" s="80" t="s">
        <v>516</v>
      </c>
      <c r="B95" s="89" t="s">
        <v>517</v>
      </c>
      <c r="C95" s="58" t="s">
        <v>341</v>
      </c>
      <c r="D95" s="89"/>
      <c r="E95" s="89"/>
      <c r="F95" s="89"/>
      <c r="G95" s="88"/>
    </row>
    <row r="96" spans="1:7" ht="36" customHeight="1">
      <c r="A96" s="80" t="s">
        <v>169</v>
      </c>
      <c r="B96" s="89" t="s">
        <v>518</v>
      </c>
      <c r="C96" s="89" t="s">
        <v>519</v>
      </c>
      <c r="D96" s="89"/>
      <c r="E96" s="89"/>
      <c r="F96" s="89"/>
      <c r="G96" s="88"/>
    </row>
    <row r="97" spans="1:7" ht="29.25" customHeight="1">
      <c r="A97" s="80" t="s">
        <v>520</v>
      </c>
      <c r="B97" s="89" t="s">
        <v>521</v>
      </c>
      <c r="C97" s="89" t="s">
        <v>522</v>
      </c>
      <c r="D97" s="89"/>
      <c r="E97" s="89"/>
      <c r="F97" s="89"/>
      <c r="G97" s="88"/>
    </row>
    <row r="98" spans="1:7" ht="28.5" customHeight="1">
      <c r="A98" s="80" t="s">
        <v>523</v>
      </c>
      <c r="B98" s="89" t="s">
        <v>524</v>
      </c>
      <c r="C98" s="103" t="s">
        <v>350</v>
      </c>
      <c r="D98" s="89"/>
      <c r="E98" s="89"/>
      <c r="F98" s="89"/>
      <c r="G98" s="88"/>
    </row>
    <row r="99" spans="1:7" ht="23.25" customHeight="1">
      <c r="A99" s="80" t="s">
        <v>181</v>
      </c>
      <c r="B99" s="89" t="s">
        <v>525</v>
      </c>
      <c r="C99" s="89" t="s">
        <v>526</v>
      </c>
      <c r="D99" s="89"/>
      <c r="E99" s="89"/>
      <c r="F99" s="89"/>
      <c r="G99" s="88"/>
    </row>
    <row r="100" spans="1:7" ht="22.5" customHeight="1">
      <c r="A100" s="80" t="s">
        <v>527</v>
      </c>
      <c r="B100" s="89" t="s">
        <v>528</v>
      </c>
      <c r="C100" s="89" t="s">
        <v>60</v>
      </c>
      <c r="D100" s="89"/>
      <c r="E100" s="89"/>
      <c r="F100" s="89"/>
      <c r="G100" s="88"/>
    </row>
    <row r="101" spans="1:7" ht="22.5" customHeight="1">
      <c r="A101" s="80" t="s">
        <v>529</v>
      </c>
      <c r="B101" s="89" t="s">
        <v>530</v>
      </c>
      <c r="C101" s="89" t="s">
        <v>531</v>
      </c>
      <c r="D101" s="89"/>
      <c r="E101" s="89"/>
      <c r="F101" s="89"/>
      <c r="G101" s="88"/>
    </row>
    <row r="102" spans="1:7" ht="22.5" customHeight="1">
      <c r="A102" s="80" t="s">
        <v>532</v>
      </c>
      <c r="B102" s="89" t="s">
        <v>533</v>
      </c>
      <c r="C102" s="89" t="s">
        <v>368</v>
      </c>
      <c r="D102" s="89"/>
      <c r="E102" s="89"/>
      <c r="F102" s="89"/>
      <c r="G102" s="88"/>
    </row>
    <row r="103" spans="1:7" ht="22.5" customHeight="1">
      <c r="A103" s="80" t="s">
        <v>238</v>
      </c>
      <c r="B103" s="89" t="s">
        <v>534</v>
      </c>
      <c r="C103" s="89" t="s">
        <v>535</v>
      </c>
      <c r="D103" s="89"/>
      <c r="E103" s="89"/>
      <c r="F103" s="89"/>
      <c r="G103" s="88"/>
    </row>
    <row r="104" spans="1:7" ht="22.5" customHeight="1">
      <c r="A104" s="80" t="s">
        <v>536</v>
      </c>
      <c r="B104" s="102" t="s">
        <v>537</v>
      </c>
      <c r="C104" s="89"/>
      <c r="D104" s="89"/>
      <c r="E104" s="89"/>
      <c r="F104" s="89"/>
      <c r="G104" s="88"/>
    </row>
    <row r="105" spans="1:7" ht="21.75" customHeight="1">
      <c r="A105" s="80" t="s">
        <v>538</v>
      </c>
      <c r="B105" s="89" t="s">
        <v>539</v>
      </c>
      <c r="C105" s="89" t="s">
        <v>540</v>
      </c>
      <c r="D105" s="89"/>
      <c r="E105" s="89"/>
      <c r="F105" s="89"/>
      <c r="G105" s="88"/>
    </row>
    <row r="106" spans="1:7" ht="21.75" customHeight="1">
      <c r="A106" s="80" t="s">
        <v>541</v>
      </c>
      <c r="B106" s="89" t="s">
        <v>542</v>
      </c>
      <c r="C106" s="89" t="s">
        <v>543</v>
      </c>
      <c r="D106" s="89"/>
      <c r="E106" s="89"/>
      <c r="F106" s="89"/>
      <c r="G106" s="88"/>
    </row>
    <row r="107" spans="1:7" ht="21.75" customHeight="1">
      <c r="A107" s="80" t="s">
        <v>169</v>
      </c>
      <c r="B107" s="89" t="s">
        <v>544</v>
      </c>
      <c r="C107" s="89" t="s">
        <v>545</v>
      </c>
      <c r="D107" s="89"/>
      <c r="E107" s="89"/>
      <c r="F107" s="89"/>
      <c r="G107" s="88"/>
    </row>
    <row r="108" spans="1:7" ht="33.75" customHeight="1">
      <c r="A108" s="80" t="s">
        <v>175</v>
      </c>
      <c r="B108" s="89" t="s">
        <v>546</v>
      </c>
      <c r="C108" s="89" t="s">
        <v>547</v>
      </c>
      <c r="D108" s="89"/>
      <c r="E108" s="89"/>
      <c r="F108" s="89"/>
      <c r="G108" s="88"/>
    </row>
    <row r="109" spans="1:7" ht="21.75" customHeight="1">
      <c r="A109" s="80" t="s">
        <v>523</v>
      </c>
      <c r="B109" s="103" t="s">
        <v>548</v>
      </c>
      <c r="C109" s="103" t="s">
        <v>549</v>
      </c>
      <c r="D109" s="89"/>
      <c r="E109" s="89"/>
      <c r="F109" s="89"/>
      <c r="G109" s="88"/>
    </row>
    <row r="110" spans="1:7" ht="21.75" customHeight="1">
      <c r="A110" s="80" t="s">
        <v>181</v>
      </c>
      <c r="B110" s="89" t="s">
        <v>550</v>
      </c>
      <c r="C110" s="89" t="s">
        <v>551</v>
      </c>
      <c r="D110" s="89"/>
      <c r="E110" s="89"/>
      <c r="F110" s="89"/>
      <c r="G110" s="88"/>
    </row>
    <row r="111" spans="1:7" ht="21.75" customHeight="1">
      <c r="A111" s="80" t="s">
        <v>527</v>
      </c>
      <c r="B111" s="89" t="s">
        <v>552</v>
      </c>
      <c r="C111" s="89" t="s">
        <v>551</v>
      </c>
      <c r="D111" s="89"/>
      <c r="E111" s="89"/>
      <c r="F111" s="89"/>
      <c r="G111" s="88"/>
    </row>
    <row r="112" spans="1:7" ht="49.5" customHeight="1">
      <c r="A112" s="80" t="s">
        <v>529</v>
      </c>
      <c r="B112" s="89" t="s">
        <v>553</v>
      </c>
      <c r="C112" s="89" t="s">
        <v>389</v>
      </c>
      <c r="D112" s="89"/>
      <c r="E112" s="89"/>
      <c r="F112" s="89"/>
      <c r="G112" s="88"/>
    </row>
    <row r="113" spans="1:7" ht="20.25" customHeight="1">
      <c r="A113" s="80" t="s">
        <v>554</v>
      </c>
      <c r="B113" s="103" t="s">
        <v>555</v>
      </c>
      <c r="C113" s="89"/>
      <c r="D113" s="89"/>
      <c r="E113" s="89"/>
      <c r="F113" s="89"/>
      <c r="G113" s="88"/>
    </row>
    <row r="114" spans="1:7" ht="33" customHeight="1">
      <c r="A114" s="80" t="s">
        <v>513</v>
      </c>
      <c r="B114" s="89" t="s">
        <v>556</v>
      </c>
      <c r="C114" s="89" t="s">
        <v>557</v>
      </c>
      <c r="D114" s="89"/>
      <c r="E114" s="89"/>
      <c r="F114" s="89"/>
      <c r="G114" s="88"/>
    </row>
    <row r="115" spans="1:7" ht="26.25" customHeight="1">
      <c r="A115" s="80" t="s">
        <v>516</v>
      </c>
      <c r="B115" s="89" t="s">
        <v>558</v>
      </c>
      <c r="C115" s="89" t="s">
        <v>559</v>
      </c>
      <c r="D115" s="89"/>
      <c r="E115" s="89"/>
      <c r="F115" s="89"/>
      <c r="G115" s="88"/>
    </row>
    <row r="116" spans="1:7" ht="26.25" customHeight="1">
      <c r="A116" s="80" t="s">
        <v>169</v>
      </c>
      <c r="B116" s="89" t="s">
        <v>560</v>
      </c>
      <c r="C116" s="89" t="s">
        <v>561</v>
      </c>
      <c r="D116" s="89"/>
      <c r="E116" s="89"/>
      <c r="F116" s="89"/>
      <c r="G116" s="88"/>
    </row>
    <row r="117" spans="1:7" ht="63" customHeight="1">
      <c r="A117" s="80" t="s">
        <v>175</v>
      </c>
      <c r="B117" s="89" t="s">
        <v>562</v>
      </c>
      <c r="C117" s="89" t="s">
        <v>563</v>
      </c>
      <c r="D117" s="89"/>
      <c r="E117" s="89"/>
      <c r="F117" s="89"/>
      <c r="G117" s="88"/>
    </row>
    <row r="118" spans="1:7" ht="23.25" customHeight="1">
      <c r="A118" s="80" t="s">
        <v>523</v>
      </c>
      <c r="B118" s="89" t="s">
        <v>564</v>
      </c>
      <c r="C118" s="89" t="s">
        <v>565</v>
      </c>
      <c r="D118" s="89"/>
      <c r="E118" s="89"/>
      <c r="F118" s="89"/>
      <c r="G118" s="88"/>
    </row>
    <row r="119" spans="1:7" ht="33.75" customHeight="1">
      <c r="A119" s="80" t="s">
        <v>566</v>
      </c>
      <c r="B119" s="89" t="s">
        <v>567</v>
      </c>
      <c r="C119" s="89" t="s">
        <v>568</v>
      </c>
      <c r="D119" s="89"/>
      <c r="E119" s="89"/>
      <c r="F119" s="89"/>
      <c r="G119" s="88"/>
    </row>
    <row r="120" spans="1:7" ht="33.75" customHeight="1">
      <c r="A120" s="80" t="s">
        <v>569</v>
      </c>
      <c r="B120" s="89" t="s">
        <v>570</v>
      </c>
      <c r="C120" s="89" t="s">
        <v>571</v>
      </c>
      <c r="D120" s="89"/>
      <c r="E120" s="89"/>
      <c r="F120" s="89"/>
      <c r="G120" s="88"/>
    </row>
    <row r="121" spans="1:7" ht="75" customHeight="1">
      <c r="A121" s="80" t="s">
        <v>572</v>
      </c>
      <c r="B121" s="89" t="s">
        <v>573</v>
      </c>
      <c r="C121" s="89" t="s">
        <v>574</v>
      </c>
      <c r="D121" s="89"/>
      <c r="E121" s="89"/>
      <c r="F121" s="89"/>
      <c r="G121" s="88"/>
    </row>
    <row r="122" spans="1:7" ht="48.75" customHeight="1">
      <c r="A122" s="80"/>
      <c r="B122" s="89"/>
      <c r="C122" s="103" t="s">
        <v>575</v>
      </c>
      <c r="D122" s="89"/>
      <c r="E122" s="89"/>
      <c r="F122" s="89"/>
      <c r="G122" s="88"/>
    </row>
    <row r="123" spans="1:7" ht="38.25" customHeight="1">
      <c r="A123" s="80" t="s">
        <v>532</v>
      </c>
      <c r="B123" s="89" t="s">
        <v>576</v>
      </c>
      <c r="C123" s="89" t="s">
        <v>577</v>
      </c>
      <c r="D123" s="89"/>
      <c r="E123" s="89"/>
      <c r="F123" s="89"/>
      <c r="G123" s="88"/>
    </row>
    <row r="124" spans="1:7" ht="39.75" customHeight="1">
      <c r="A124" s="80" t="s">
        <v>238</v>
      </c>
      <c r="B124" s="89" t="s">
        <v>578</v>
      </c>
      <c r="C124" s="89" t="s">
        <v>414</v>
      </c>
      <c r="D124" s="89"/>
      <c r="E124" s="89"/>
      <c r="F124" s="89"/>
      <c r="G124" s="88"/>
    </row>
    <row r="125" spans="1:7" ht="78" customHeight="1">
      <c r="A125" s="80" t="s">
        <v>241</v>
      </c>
      <c r="B125" s="89" t="s">
        <v>415</v>
      </c>
      <c r="C125" s="89" t="s">
        <v>579</v>
      </c>
      <c r="D125" s="89"/>
      <c r="E125" s="89"/>
      <c r="F125" s="89"/>
      <c r="G125" s="88"/>
    </row>
    <row r="126" spans="1:7" ht="78" customHeight="1">
      <c r="A126" s="80" t="s">
        <v>244</v>
      </c>
      <c r="B126" s="89" t="s">
        <v>580</v>
      </c>
      <c r="C126" s="89" t="s">
        <v>581</v>
      </c>
      <c r="D126" s="89"/>
      <c r="E126" s="89"/>
      <c r="F126" s="89"/>
      <c r="G126" s="88"/>
    </row>
    <row r="127" spans="1:7" ht="91.5" customHeight="1">
      <c r="A127" s="80" t="s">
        <v>248</v>
      </c>
      <c r="B127" s="89" t="s">
        <v>582</v>
      </c>
      <c r="C127" s="89" t="s">
        <v>583</v>
      </c>
      <c r="D127" s="89"/>
      <c r="E127" s="89"/>
      <c r="F127" s="89"/>
      <c r="G127" s="88"/>
    </row>
    <row r="128" spans="1:7" ht="63.75" customHeight="1">
      <c r="A128" s="80" t="s">
        <v>584</v>
      </c>
      <c r="B128" s="89" t="s">
        <v>585</v>
      </c>
      <c r="C128" s="89" t="s">
        <v>586</v>
      </c>
      <c r="D128" s="89"/>
      <c r="E128" s="89"/>
      <c r="F128" s="89"/>
      <c r="G128" s="88"/>
    </row>
    <row r="129" spans="1:7" ht="36" customHeight="1">
      <c r="A129" s="80" t="s">
        <v>587</v>
      </c>
      <c r="B129" s="234" t="s">
        <v>588</v>
      </c>
      <c r="C129" s="235"/>
      <c r="D129" s="103"/>
      <c r="E129" s="103"/>
      <c r="F129" s="89"/>
      <c r="G129" s="88"/>
    </row>
    <row r="130" spans="1:7" ht="21.75" customHeight="1">
      <c r="A130" s="80" t="s">
        <v>64</v>
      </c>
      <c r="B130" s="103" t="s">
        <v>589</v>
      </c>
      <c r="C130" s="103" t="s">
        <v>590</v>
      </c>
      <c r="D130" s="89"/>
      <c r="E130" s="89"/>
      <c r="F130" s="89"/>
      <c r="G130" s="88"/>
    </row>
    <row r="131" spans="1:7" ht="33.75" customHeight="1">
      <c r="A131" s="80" t="s">
        <v>65</v>
      </c>
      <c r="B131" s="89" t="s">
        <v>591</v>
      </c>
      <c r="C131" s="89" t="s">
        <v>592</v>
      </c>
      <c r="D131" s="89"/>
      <c r="E131" s="89"/>
      <c r="F131" s="89"/>
      <c r="G131" s="88"/>
    </row>
    <row r="132" spans="1:7" ht="33.75" customHeight="1">
      <c r="A132" s="80" t="s">
        <v>159</v>
      </c>
      <c r="B132" s="89" t="s">
        <v>593</v>
      </c>
      <c r="C132" s="89" t="s">
        <v>434</v>
      </c>
      <c r="D132" s="89"/>
      <c r="E132" s="89"/>
      <c r="F132" s="89"/>
      <c r="G132" s="88"/>
    </row>
    <row r="133" spans="1:7" ht="19.5" customHeight="1">
      <c r="A133" s="80" t="s">
        <v>554</v>
      </c>
      <c r="B133" s="102" t="s">
        <v>594</v>
      </c>
      <c r="C133" s="89"/>
      <c r="D133" s="89"/>
      <c r="E133" s="89"/>
      <c r="F133" s="89"/>
      <c r="G133" s="88"/>
    </row>
    <row r="134" spans="1:7" ht="19.5" customHeight="1">
      <c r="A134" s="80" t="s">
        <v>513</v>
      </c>
      <c r="B134" s="103" t="s">
        <v>250</v>
      </c>
      <c r="C134" s="103" t="s">
        <v>595</v>
      </c>
      <c r="D134" s="89"/>
      <c r="E134" s="89"/>
      <c r="F134" s="89"/>
      <c r="G134" s="88"/>
    </row>
    <row r="135" spans="1:7" ht="19.5" customHeight="1">
      <c r="A135" s="80" t="s">
        <v>541</v>
      </c>
      <c r="B135" s="103" t="s">
        <v>596</v>
      </c>
      <c r="C135" s="103" t="s">
        <v>597</v>
      </c>
      <c r="D135" s="89"/>
      <c r="E135" s="89"/>
      <c r="F135" s="89"/>
      <c r="G135" s="88"/>
    </row>
    <row r="136" spans="1:7" ht="35.25" customHeight="1">
      <c r="A136" s="80"/>
      <c r="B136" s="103" t="s">
        <v>598</v>
      </c>
      <c r="C136" s="89"/>
      <c r="D136" s="89"/>
      <c r="E136" s="89"/>
      <c r="F136" s="89"/>
      <c r="G136" s="88"/>
    </row>
    <row r="137" spans="1:7" ht="18" customHeight="1">
      <c r="A137" s="80" t="s">
        <v>513</v>
      </c>
      <c r="B137" s="89" t="s">
        <v>599</v>
      </c>
      <c r="C137" s="103" t="s">
        <v>600</v>
      </c>
      <c r="D137" s="89"/>
      <c r="E137" s="89"/>
      <c r="F137" s="89"/>
      <c r="G137" s="88"/>
    </row>
    <row r="138" spans="1:7" ht="18" customHeight="1">
      <c r="A138" s="80" t="s">
        <v>541</v>
      </c>
      <c r="B138" s="89" t="s">
        <v>601</v>
      </c>
      <c r="C138" s="89" t="s">
        <v>602</v>
      </c>
      <c r="D138" s="89"/>
      <c r="E138" s="89"/>
      <c r="F138" s="89"/>
      <c r="G138" s="88"/>
    </row>
    <row r="139" spans="1:7" ht="18" customHeight="1">
      <c r="A139" s="80" t="s">
        <v>169</v>
      </c>
      <c r="B139" s="89" t="s">
        <v>603</v>
      </c>
      <c r="C139" s="89" t="s">
        <v>602</v>
      </c>
      <c r="D139" s="89"/>
      <c r="E139" s="89"/>
      <c r="F139" s="89"/>
      <c r="G139" s="88"/>
    </row>
    <row r="140" spans="1:7" ht="18" customHeight="1">
      <c r="A140" s="80" t="s">
        <v>175</v>
      </c>
      <c r="B140" s="89" t="s">
        <v>604</v>
      </c>
      <c r="C140" s="89" t="s">
        <v>602</v>
      </c>
      <c r="D140" s="89"/>
      <c r="E140" s="89"/>
      <c r="F140" s="89"/>
      <c r="G140" s="88"/>
    </row>
    <row r="141" spans="1:7" ht="18" customHeight="1">
      <c r="A141" s="80" t="s">
        <v>523</v>
      </c>
      <c r="B141" s="89" t="s">
        <v>605</v>
      </c>
      <c r="C141" s="89" t="s">
        <v>602</v>
      </c>
      <c r="D141" s="89"/>
      <c r="E141" s="89"/>
      <c r="F141" s="89"/>
      <c r="G141" s="88"/>
    </row>
    <row r="142" spans="1:7" ht="18" customHeight="1">
      <c r="A142" s="80" t="s">
        <v>566</v>
      </c>
      <c r="B142" s="89" t="s">
        <v>606</v>
      </c>
      <c r="C142" s="89" t="s">
        <v>607</v>
      </c>
      <c r="D142" s="89"/>
      <c r="E142" s="89"/>
      <c r="F142" s="89"/>
      <c r="G142" s="88"/>
    </row>
    <row r="143" spans="1:7" ht="18" customHeight="1">
      <c r="A143" s="80" t="s">
        <v>527</v>
      </c>
      <c r="B143" s="89" t="s">
        <v>608</v>
      </c>
      <c r="C143" s="89" t="s">
        <v>607</v>
      </c>
      <c r="D143" s="89"/>
      <c r="E143" s="89"/>
      <c r="F143" s="89"/>
      <c r="G143" s="88"/>
    </row>
    <row r="144" spans="1:7" ht="20.25" customHeight="1">
      <c r="A144" s="80" t="s">
        <v>169</v>
      </c>
      <c r="B144" s="103" t="s">
        <v>609</v>
      </c>
      <c r="C144" s="103" t="s">
        <v>610</v>
      </c>
      <c r="D144" s="89"/>
      <c r="E144" s="89"/>
      <c r="F144" s="89"/>
      <c r="G144" s="88"/>
    </row>
    <row r="145" spans="1:12" ht="20.25" customHeight="1">
      <c r="A145" s="80" t="s">
        <v>175</v>
      </c>
      <c r="B145" s="103" t="s">
        <v>611</v>
      </c>
      <c r="C145" s="103" t="s">
        <v>612</v>
      </c>
      <c r="D145" s="89"/>
      <c r="E145" s="89"/>
      <c r="F145" s="89"/>
      <c r="G145" s="88"/>
    </row>
    <row r="146" spans="1:12" ht="33.75" customHeight="1">
      <c r="A146" s="80" t="s">
        <v>523</v>
      </c>
      <c r="B146" s="89" t="s">
        <v>613</v>
      </c>
      <c r="C146" s="89" t="s">
        <v>459</v>
      </c>
      <c r="D146" s="89"/>
      <c r="E146" s="89"/>
      <c r="F146" s="89"/>
      <c r="G146" s="88"/>
    </row>
    <row r="147" spans="1:12" ht="21.75" customHeight="1">
      <c r="A147" s="80" t="s">
        <v>566</v>
      </c>
      <c r="B147" s="89" t="s">
        <v>614</v>
      </c>
      <c r="C147" s="89" t="s">
        <v>461</v>
      </c>
      <c r="D147" s="89"/>
      <c r="E147" s="89"/>
      <c r="F147" s="89"/>
      <c r="G147" s="88"/>
    </row>
    <row r="148" spans="1:12" ht="21.75" customHeight="1">
      <c r="A148" s="80" t="s">
        <v>569</v>
      </c>
      <c r="B148" s="89" t="s">
        <v>615</v>
      </c>
      <c r="C148" s="89" t="s">
        <v>551</v>
      </c>
      <c r="D148" s="89"/>
      <c r="E148" s="89"/>
      <c r="F148" s="89"/>
      <c r="G148" s="88"/>
    </row>
    <row r="149" spans="1:12" ht="32.25" customHeight="1">
      <c r="A149" s="80" t="s">
        <v>572</v>
      </c>
      <c r="B149" s="89" t="s">
        <v>616</v>
      </c>
      <c r="C149" s="89" t="s">
        <v>617</v>
      </c>
      <c r="D149" s="89"/>
      <c r="E149" s="89"/>
      <c r="F149" s="89"/>
      <c r="G149" s="88"/>
    </row>
    <row r="150" spans="1:12" ht="24" customHeight="1">
      <c r="A150" s="80" t="s">
        <v>532</v>
      </c>
      <c r="B150" s="89" t="s">
        <v>618</v>
      </c>
      <c r="C150" s="89" t="s">
        <v>568</v>
      </c>
      <c r="D150" s="89"/>
      <c r="E150" s="89"/>
      <c r="F150" s="89"/>
      <c r="G150" s="88"/>
    </row>
    <row r="151" spans="1:12" ht="24" customHeight="1">
      <c r="A151" s="80" t="s">
        <v>238</v>
      </c>
      <c r="B151" s="89" t="s">
        <v>619</v>
      </c>
      <c r="C151" s="89" t="s">
        <v>568</v>
      </c>
      <c r="D151" s="89"/>
      <c r="E151" s="89"/>
      <c r="F151" s="89"/>
      <c r="G151" s="88"/>
    </row>
    <row r="152" spans="1:12" ht="21" customHeight="1">
      <c r="A152" s="80"/>
      <c r="B152" s="89" t="s">
        <v>620</v>
      </c>
      <c r="C152" s="89"/>
      <c r="D152" s="89"/>
      <c r="E152" s="89"/>
      <c r="F152" s="89"/>
      <c r="G152" s="88"/>
    </row>
    <row r="153" spans="1:12" ht="18.75" customHeight="1">
      <c r="A153" s="80"/>
      <c r="B153" s="89" t="s">
        <v>621</v>
      </c>
      <c r="C153" s="89"/>
      <c r="D153" s="89"/>
      <c r="E153" s="89"/>
      <c r="F153" s="89"/>
      <c r="G153" s="88"/>
    </row>
    <row r="154" spans="1:12" ht="23.25" customHeight="1">
      <c r="A154" s="80"/>
      <c r="B154" s="89" t="s">
        <v>622</v>
      </c>
      <c r="C154" s="89"/>
      <c r="D154" s="89"/>
      <c r="E154" s="89"/>
      <c r="F154" s="89"/>
      <c r="G154" s="88"/>
    </row>
    <row r="155" spans="1:12" ht="36" customHeight="1">
      <c r="A155" s="80" t="s">
        <v>241</v>
      </c>
      <c r="B155" s="89" t="s">
        <v>623</v>
      </c>
      <c r="C155" s="89" t="s">
        <v>624</v>
      </c>
      <c r="D155" s="89"/>
      <c r="E155" s="89"/>
      <c r="F155" s="89"/>
      <c r="G155" s="88"/>
    </row>
    <row r="156" spans="1:12" ht="95.25" customHeight="1">
      <c r="A156" s="80">
        <v>8</v>
      </c>
      <c r="B156" s="225" t="s">
        <v>625</v>
      </c>
      <c r="C156" s="225"/>
      <c r="D156" s="89"/>
      <c r="E156" s="89"/>
      <c r="F156" s="89" t="s">
        <v>11</v>
      </c>
      <c r="G156" s="88"/>
    </row>
    <row r="157" spans="1:12" ht="81" customHeight="1">
      <c r="A157" s="80">
        <v>9</v>
      </c>
      <c r="B157" s="236" t="s">
        <v>626</v>
      </c>
      <c r="C157" s="236"/>
      <c r="D157" s="89"/>
      <c r="E157" s="89"/>
      <c r="F157" s="89" t="s">
        <v>11</v>
      </c>
      <c r="G157" s="88"/>
    </row>
    <row r="158" spans="1:12" ht="34.5" customHeight="1">
      <c r="A158" s="80" t="s">
        <v>80</v>
      </c>
      <c r="B158" s="237" t="s">
        <v>627</v>
      </c>
      <c r="C158" s="236"/>
      <c r="D158" s="89"/>
      <c r="E158" s="89"/>
      <c r="F158" s="89" t="s">
        <v>11</v>
      </c>
      <c r="G158" s="88"/>
    </row>
    <row r="159" spans="1:12" ht="48.75" customHeight="1">
      <c r="A159" s="80" t="s">
        <v>68</v>
      </c>
      <c r="B159" s="238" t="s">
        <v>628</v>
      </c>
      <c r="C159" s="239"/>
      <c r="D159" s="89"/>
      <c r="E159" s="89"/>
      <c r="F159" s="89" t="s">
        <v>131</v>
      </c>
      <c r="G159" s="88"/>
      <c r="L159" s="77">
        <v>349.51</v>
      </c>
    </row>
    <row r="160" spans="1:12" ht="69" customHeight="1">
      <c r="A160" s="80" t="s">
        <v>159</v>
      </c>
      <c r="B160" s="238" t="s">
        <v>630</v>
      </c>
      <c r="C160" s="239"/>
      <c r="D160" s="89"/>
      <c r="E160" s="89"/>
      <c r="F160" s="89" t="s">
        <v>11</v>
      </c>
      <c r="G160" s="88"/>
    </row>
    <row r="161" spans="1:12" ht="51" customHeight="1">
      <c r="A161" s="80" t="s">
        <v>161</v>
      </c>
      <c r="B161" s="238" t="s">
        <v>631</v>
      </c>
      <c r="C161" s="239"/>
      <c r="D161" s="89"/>
      <c r="E161" s="89"/>
      <c r="F161" s="89" t="s">
        <v>11</v>
      </c>
      <c r="G161" s="88"/>
    </row>
    <row r="162" spans="1:12" ht="42.75" customHeight="1">
      <c r="A162" s="80" t="s">
        <v>164</v>
      </c>
      <c r="B162" s="238" t="s">
        <v>632</v>
      </c>
      <c r="C162" s="239"/>
      <c r="D162" s="89"/>
      <c r="E162" s="89"/>
      <c r="F162" s="89" t="s">
        <v>11</v>
      </c>
      <c r="G162" s="88"/>
    </row>
    <row r="163" spans="1:12" ht="90" customHeight="1">
      <c r="A163" s="80" t="s">
        <v>166</v>
      </c>
      <c r="B163" s="238" t="s">
        <v>633</v>
      </c>
      <c r="C163" s="239"/>
      <c r="D163" s="89"/>
      <c r="E163" s="89"/>
      <c r="F163" s="89" t="s">
        <v>11</v>
      </c>
      <c r="G163" s="88"/>
    </row>
    <row r="164" spans="1:12" ht="31.5" customHeight="1">
      <c r="A164" s="80" t="s">
        <v>634</v>
      </c>
      <c r="B164" s="238" t="s">
        <v>635</v>
      </c>
      <c r="C164" s="239"/>
      <c r="D164" s="89"/>
      <c r="E164" s="89"/>
      <c r="F164" s="89" t="s">
        <v>11</v>
      </c>
      <c r="G164" s="88"/>
    </row>
    <row r="165" spans="1:12" ht="52.5" customHeight="1">
      <c r="A165" s="80" t="s">
        <v>636</v>
      </c>
      <c r="B165" s="240" t="s">
        <v>637</v>
      </c>
      <c r="C165" s="241"/>
      <c r="D165" s="89"/>
      <c r="E165" s="89"/>
      <c r="F165" s="89" t="s">
        <v>11</v>
      </c>
      <c r="G165" s="88"/>
    </row>
    <row r="166" spans="1:12" ht="29.25" customHeight="1">
      <c r="A166" s="80" t="s">
        <v>513</v>
      </c>
      <c r="B166" s="238" t="s">
        <v>638</v>
      </c>
      <c r="C166" s="239"/>
      <c r="D166" s="89"/>
      <c r="E166" s="89"/>
      <c r="F166" s="89" t="s">
        <v>11</v>
      </c>
      <c r="G166" s="88"/>
      <c r="L166" s="77">
        <v>349.51</v>
      </c>
    </row>
    <row r="167" spans="1:12" ht="33.75" customHeight="1">
      <c r="A167" s="80" t="s">
        <v>639</v>
      </c>
      <c r="B167" s="237" t="s">
        <v>640</v>
      </c>
      <c r="C167" s="236"/>
      <c r="D167" s="89"/>
      <c r="E167" s="89"/>
      <c r="F167" s="89"/>
      <c r="G167" s="88"/>
    </row>
    <row r="168" spans="1:12" ht="123.75" customHeight="1">
      <c r="A168" s="80" t="s">
        <v>641</v>
      </c>
      <c r="B168" s="225" t="s">
        <v>642</v>
      </c>
      <c r="C168" s="225"/>
      <c r="D168" s="89"/>
      <c r="E168" s="89"/>
      <c r="F168" s="89" t="s">
        <v>11</v>
      </c>
      <c r="G168" s="88"/>
    </row>
    <row r="169" spans="1:12" ht="123" customHeight="1">
      <c r="A169" s="80" t="s">
        <v>643</v>
      </c>
      <c r="B169" s="225" t="s">
        <v>644</v>
      </c>
      <c r="C169" s="225"/>
      <c r="D169" s="89"/>
      <c r="E169" s="89"/>
      <c r="F169" s="89" t="s">
        <v>11</v>
      </c>
      <c r="G169" s="88"/>
    </row>
    <row r="170" spans="1:12" ht="141" customHeight="1">
      <c r="A170" s="80" t="s">
        <v>645</v>
      </c>
      <c r="B170" s="225" t="s">
        <v>646</v>
      </c>
      <c r="C170" s="225"/>
      <c r="D170" s="89"/>
      <c r="E170" s="89"/>
      <c r="F170" s="89" t="s">
        <v>11</v>
      </c>
      <c r="G170" s="88"/>
    </row>
    <row r="171" spans="1:12" s="108" customFormat="1" ht="124.5" customHeight="1">
      <c r="A171" s="80" t="s">
        <v>647</v>
      </c>
      <c r="B171" s="225" t="s">
        <v>648</v>
      </c>
      <c r="C171" s="225"/>
      <c r="D171" s="89"/>
      <c r="E171" s="89"/>
      <c r="F171" s="89" t="s">
        <v>11</v>
      </c>
      <c r="G171" s="106"/>
      <c r="H171" s="107"/>
      <c r="I171" s="107"/>
      <c r="J171" s="107"/>
    </row>
    <row r="172" spans="1:12" s="108" customFormat="1" ht="112.5" customHeight="1">
      <c r="A172" s="80" t="s">
        <v>649</v>
      </c>
      <c r="B172" s="225" t="s">
        <v>650</v>
      </c>
      <c r="C172" s="225"/>
      <c r="D172" s="89"/>
      <c r="E172" s="89"/>
      <c r="F172" s="109" t="s">
        <v>652</v>
      </c>
      <c r="G172" s="226"/>
      <c r="H172" s="107"/>
      <c r="I172" s="107"/>
      <c r="J172" s="107"/>
    </row>
    <row r="173" spans="1:12" s="108" customFormat="1" ht="120.75" customHeight="1">
      <c r="A173" s="80" t="s">
        <v>653</v>
      </c>
      <c r="B173" s="225" t="s">
        <v>654</v>
      </c>
      <c r="C173" s="225"/>
      <c r="D173" s="89"/>
      <c r="E173" s="89"/>
      <c r="F173" s="109" t="s">
        <v>652</v>
      </c>
      <c r="G173" s="226"/>
      <c r="H173" s="107"/>
      <c r="I173" s="107"/>
      <c r="J173" s="107"/>
    </row>
    <row r="174" spans="1:12" s="108" customFormat="1" ht="61.5" customHeight="1">
      <c r="A174" s="80" t="s">
        <v>655</v>
      </c>
      <c r="B174" s="225" t="s">
        <v>656</v>
      </c>
      <c r="C174" s="225"/>
      <c r="D174" s="89"/>
      <c r="E174" s="89"/>
      <c r="F174" s="109" t="s">
        <v>658</v>
      </c>
      <c r="G174" s="101"/>
      <c r="H174" s="107"/>
      <c r="I174" s="107"/>
      <c r="J174" s="107"/>
    </row>
    <row r="175" spans="1:12" s="108" customFormat="1" ht="103.5" customHeight="1">
      <c r="A175" s="80" t="s">
        <v>659</v>
      </c>
      <c r="B175" s="225" t="s">
        <v>660</v>
      </c>
      <c r="C175" s="225"/>
      <c r="D175" s="89"/>
      <c r="E175" s="89"/>
      <c r="F175" s="109" t="s">
        <v>11</v>
      </c>
      <c r="G175" s="101"/>
      <c r="H175" s="107"/>
      <c r="I175" s="107"/>
      <c r="J175" s="107"/>
    </row>
    <row r="176" spans="1:12" s="108" customFormat="1" ht="49.5" customHeight="1">
      <c r="A176" s="80">
        <v>12</v>
      </c>
      <c r="B176" s="243" t="s">
        <v>662</v>
      </c>
      <c r="C176" s="243"/>
      <c r="D176" s="89"/>
      <c r="E176" s="89"/>
      <c r="F176" s="109" t="s">
        <v>11</v>
      </c>
      <c r="G176" s="101"/>
      <c r="H176" s="107"/>
      <c r="I176" s="107"/>
      <c r="J176" s="107"/>
    </row>
    <row r="177" spans="1:20" s="115" customFormat="1" ht="37.5" customHeight="1">
      <c r="A177" s="110">
        <v>13</v>
      </c>
      <c r="B177" s="242" t="s">
        <v>663</v>
      </c>
      <c r="C177" s="242"/>
      <c r="D177" s="112"/>
      <c r="E177" s="112"/>
      <c r="F177" s="112" t="s">
        <v>11</v>
      </c>
      <c r="G177" s="113"/>
      <c r="H177" s="114"/>
      <c r="I177" s="114"/>
      <c r="J177" s="114"/>
      <c r="K177" s="114"/>
      <c r="L177" s="114"/>
      <c r="M177" s="114"/>
      <c r="N177" s="114"/>
      <c r="O177" s="114"/>
      <c r="P177" s="114"/>
      <c r="Q177" s="114"/>
      <c r="R177" s="114"/>
      <c r="S177" s="114"/>
      <c r="T177" s="114"/>
    </row>
    <row r="178" spans="1:20" s="108" customFormat="1" ht="121.5" customHeight="1">
      <c r="A178" s="80">
        <v>14</v>
      </c>
      <c r="B178" s="225" t="s">
        <v>664</v>
      </c>
      <c r="C178" s="225"/>
      <c r="D178" s="89"/>
      <c r="E178" s="89"/>
      <c r="F178" s="87"/>
      <c r="G178" s="101"/>
      <c r="H178" s="107"/>
      <c r="I178" s="107"/>
      <c r="J178" s="107"/>
    </row>
    <row r="179" spans="1:20" s="108" customFormat="1" ht="18.75" customHeight="1">
      <c r="A179" s="80" t="s">
        <v>149</v>
      </c>
      <c r="B179" s="222" t="s">
        <v>665</v>
      </c>
      <c r="C179" s="222"/>
      <c r="D179" s="89"/>
      <c r="E179" s="89"/>
      <c r="F179" s="109" t="s">
        <v>23</v>
      </c>
      <c r="G179" s="101"/>
      <c r="H179" s="107"/>
      <c r="I179" s="107"/>
      <c r="J179" s="107"/>
    </row>
    <row r="180" spans="1:20" s="108" customFormat="1" ht="18.75" customHeight="1">
      <c r="A180" s="80" t="s">
        <v>207</v>
      </c>
      <c r="B180" s="222" t="s">
        <v>666</v>
      </c>
      <c r="C180" s="222"/>
      <c r="D180" s="89"/>
      <c r="E180" s="89"/>
      <c r="F180" s="109" t="s">
        <v>23</v>
      </c>
      <c r="G180" s="101"/>
      <c r="H180" s="107"/>
      <c r="I180" s="107"/>
      <c r="J180" s="107"/>
    </row>
    <row r="181" spans="1:20" s="108" customFormat="1" ht="18.75" customHeight="1">
      <c r="A181" s="80" t="s">
        <v>342</v>
      </c>
      <c r="B181" s="222" t="s">
        <v>668</v>
      </c>
      <c r="C181" s="222"/>
      <c r="D181" s="89"/>
      <c r="E181" s="89"/>
      <c r="F181" s="109" t="s">
        <v>23</v>
      </c>
      <c r="G181" s="90"/>
      <c r="H181" s="107"/>
      <c r="I181" s="107"/>
      <c r="J181" s="107"/>
    </row>
    <row r="182" spans="1:20" s="108" customFormat="1" ht="17.25" customHeight="1">
      <c r="A182" s="98"/>
      <c r="B182" s="99" t="s">
        <v>669</v>
      </c>
      <c r="C182" s="100"/>
      <c r="D182" s="89"/>
      <c r="E182" s="89"/>
      <c r="F182" s="87"/>
      <c r="G182" s="90"/>
      <c r="H182" s="107"/>
      <c r="I182" s="107"/>
      <c r="J182" s="107"/>
    </row>
    <row r="183" spans="1:20" s="108" customFormat="1" ht="129.75" customHeight="1">
      <c r="A183" s="80">
        <v>15</v>
      </c>
      <c r="B183" s="225" t="s">
        <v>670</v>
      </c>
      <c r="C183" s="225"/>
      <c r="D183" s="89"/>
      <c r="E183" s="89"/>
      <c r="F183" s="89" t="s">
        <v>672</v>
      </c>
      <c r="G183" s="90"/>
      <c r="H183" s="107"/>
      <c r="I183" s="117"/>
      <c r="J183" s="107"/>
    </row>
    <row r="184" spans="1:20" s="108" customFormat="1" ht="21.75" customHeight="1">
      <c r="A184" s="80" t="s">
        <v>511</v>
      </c>
      <c r="B184" s="102" t="s">
        <v>512</v>
      </c>
      <c r="C184" s="89"/>
      <c r="D184" s="89"/>
      <c r="E184" s="89"/>
      <c r="F184" s="87"/>
      <c r="G184" s="90"/>
      <c r="H184" s="107"/>
      <c r="I184" s="107"/>
      <c r="J184" s="107"/>
    </row>
    <row r="185" spans="1:20" s="108" customFormat="1" ht="19.5" customHeight="1">
      <c r="A185" s="80" t="s">
        <v>513</v>
      </c>
      <c r="B185" s="89" t="s">
        <v>514</v>
      </c>
      <c r="C185" s="58" t="s">
        <v>673</v>
      </c>
      <c r="D185" s="89"/>
      <c r="E185" s="89"/>
      <c r="F185" s="87"/>
      <c r="G185" s="90"/>
      <c r="H185" s="107"/>
      <c r="I185" s="107"/>
      <c r="J185" s="107"/>
    </row>
    <row r="186" spans="1:20" s="108" customFormat="1" ht="49.5" customHeight="1">
      <c r="A186" s="80" t="s">
        <v>516</v>
      </c>
      <c r="B186" s="89" t="s">
        <v>517</v>
      </c>
      <c r="C186" s="58" t="s">
        <v>341</v>
      </c>
      <c r="D186" s="89"/>
      <c r="E186" s="89"/>
      <c r="F186" s="87"/>
      <c r="G186" s="90"/>
      <c r="H186" s="107"/>
      <c r="I186" s="107"/>
      <c r="J186" s="107"/>
    </row>
    <row r="187" spans="1:20" s="108" customFormat="1" ht="39" customHeight="1">
      <c r="A187" s="80" t="s">
        <v>169</v>
      </c>
      <c r="B187" s="89" t="s">
        <v>518</v>
      </c>
      <c r="C187" s="89" t="s">
        <v>519</v>
      </c>
      <c r="D187" s="89"/>
      <c r="E187" s="89"/>
      <c r="F187" s="87"/>
      <c r="G187" s="90"/>
      <c r="H187" s="107"/>
      <c r="I187" s="107"/>
      <c r="J187" s="107"/>
    </row>
    <row r="188" spans="1:20" s="108" customFormat="1" ht="19.5" customHeight="1">
      <c r="A188" s="80" t="s">
        <v>520</v>
      </c>
      <c r="B188" s="89" t="s">
        <v>521</v>
      </c>
      <c r="C188" s="89" t="s">
        <v>522</v>
      </c>
      <c r="D188" s="89"/>
      <c r="E188" s="89"/>
      <c r="F188" s="87"/>
      <c r="G188" s="90"/>
      <c r="H188" s="107"/>
      <c r="I188" s="107"/>
      <c r="J188" s="107"/>
    </row>
    <row r="189" spans="1:20" s="108" customFormat="1" ht="19.5" customHeight="1">
      <c r="A189" s="80" t="s">
        <v>523</v>
      </c>
      <c r="B189" s="89" t="s">
        <v>524</v>
      </c>
      <c r="C189" s="103" t="s">
        <v>350</v>
      </c>
      <c r="D189" s="89"/>
      <c r="E189" s="89"/>
      <c r="F189" s="87"/>
      <c r="G189" s="90"/>
      <c r="H189" s="107"/>
      <c r="I189" s="107"/>
      <c r="J189" s="107"/>
    </row>
    <row r="190" spans="1:20" s="108" customFormat="1" ht="19.5" customHeight="1">
      <c r="A190" s="80" t="s">
        <v>181</v>
      </c>
      <c r="B190" s="89" t="s">
        <v>525</v>
      </c>
      <c r="C190" s="89" t="s">
        <v>526</v>
      </c>
      <c r="D190" s="89"/>
      <c r="E190" s="89"/>
      <c r="F190" s="87"/>
      <c r="G190" s="90"/>
      <c r="H190" s="107"/>
      <c r="I190" s="107"/>
      <c r="J190" s="107"/>
    </row>
    <row r="191" spans="1:20" s="108" customFormat="1" ht="19.5" customHeight="1">
      <c r="A191" s="80" t="s">
        <v>527</v>
      </c>
      <c r="B191" s="89" t="s">
        <v>528</v>
      </c>
      <c r="C191" s="89" t="s">
        <v>60</v>
      </c>
      <c r="D191" s="89"/>
      <c r="E191" s="89"/>
      <c r="F191" s="87"/>
      <c r="G191" s="90"/>
      <c r="H191" s="107"/>
      <c r="I191" s="107"/>
      <c r="J191" s="107"/>
    </row>
    <row r="192" spans="1:20" s="108" customFormat="1" ht="25.5" customHeight="1">
      <c r="A192" s="80" t="s">
        <v>529</v>
      </c>
      <c r="B192" s="89" t="s">
        <v>530</v>
      </c>
      <c r="C192" s="89" t="s">
        <v>531</v>
      </c>
      <c r="D192" s="89"/>
      <c r="E192" s="89"/>
      <c r="F192" s="87"/>
      <c r="G192" s="90"/>
      <c r="H192" s="107"/>
      <c r="I192" s="107"/>
      <c r="J192" s="107"/>
    </row>
    <row r="193" spans="1:10" s="108" customFormat="1" ht="25.5" customHeight="1">
      <c r="A193" s="80" t="s">
        <v>532</v>
      </c>
      <c r="B193" s="89" t="s">
        <v>533</v>
      </c>
      <c r="C193" s="89" t="s">
        <v>368</v>
      </c>
      <c r="D193" s="89"/>
      <c r="E193" s="89"/>
      <c r="F193" s="87"/>
      <c r="G193" s="90"/>
      <c r="H193" s="107"/>
      <c r="I193" s="107"/>
      <c r="J193" s="107"/>
    </row>
    <row r="194" spans="1:10" s="108" customFormat="1" ht="25.5" customHeight="1">
      <c r="A194" s="80" t="s">
        <v>238</v>
      </c>
      <c r="B194" s="89" t="s">
        <v>534</v>
      </c>
      <c r="C194" s="89" t="s">
        <v>535</v>
      </c>
      <c r="D194" s="89"/>
      <c r="E194" s="89"/>
      <c r="F194" s="87"/>
      <c r="G194" s="90"/>
      <c r="H194" s="107"/>
      <c r="I194" s="107"/>
      <c r="J194" s="107"/>
    </row>
    <row r="195" spans="1:10" s="108" customFormat="1" ht="25.5" customHeight="1">
      <c r="A195" s="80" t="s">
        <v>536</v>
      </c>
      <c r="B195" s="102" t="s">
        <v>537</v>
      </c>
      <c r="C195" s="89"/>
      <c r="D195" s="89"/>
      <c r="E195" s="89"/>
      <c r="F195" s="87"/>
      <c r="G195" s="90"/>
      <c r="H195" s="107"/>
      <c r="I195" s="107"/>
      <c r="J195" s="107"/>
    </row>
    <row r="196" spans="1:10" s="108" customFormat="1" ht="25.5" customHeight="1">
      <c r="A196" s="80" t="s">
        <v>538</v>
      </c>
      <c r="B196" s="89" t="s">
        <v>539</v>
      </c>
      <c r="C196" s="89" t="s">
        <v>540</v>
      </c>
      <c r="D196" s="89"/>
      <c r="E196" s="89"/>
      <c r="F196" s="87"/>
      <c r="G196" s="90"/>
      <c r="H196" s="107"/>
      <c r="I196" s="107"/>
      <c r="J196" s="107"/>
    </row>
    <row r="197" spans="1:10" s="108" customFormat="1" ht="25.5" customHeight="1">
      <c r="A197" s="80" t="s">
        <v>541</v>
      </c>
      <c r="B197" s="89" t="s">
        <v>542</v>
      </c>
      <c r="C197" s="89" t="s">
        <v>543</v>
      </c>
      <c r="D197" s="89"/>
      <c r="E197" s="89"/>
      <c r="F197" s="87"/>
      <c r="G197" s="90"/>
      <c r="H197" s="107"/>
      <c r="I197" s="107"/>
      <c r="J197" s="107"/>
    </row>
    <row r="198" spans="1:10" s="108" customFormat="1" ht="25.5" customHeight="1">
      <c r="A198" s="80" t="s">
        <v>169</v>
      </c>
      <c r="B198" s="89" t="s">
        <v>544</v>
      </c>
      <c r="C198" s="89" t="s">
        <v>545</v>
      </c>
      <c r="D198" s="89"/>
      <c r="E198" s="89"/>
      <c r="F198" s="87"/>
      <c r="G198" s="90"/>
      <c r="H198" s="107"/>
      <c r="I198" s="107"/>
      <c r="J198" s="107"/>
    </row>
    <row r="199" spans="1:10" s="108" customFormat="1" ht="30.75" customHeight="1">
      <c r="A199" s="80" t="s">
        <v>175</v>
      </c>
      <c r="B199" s="89" t="s">
        <v>546</v>
      </c>
      <c r="C199" s="89" t="s">
        <v>547</v>
      </c>
      <c r="D199" s="89"/>
      <c r="E199" s="89"/>
      <c r="F199" s="87"/>
      <c r="G199" s="90"/>
      <c r="H199" s="107"/>
      <c r="I199" s="107"/>
      <c r="J199" s="107"/>
    </row>
    <row r="200" spans="1:10" s="108" customFormat="1" ht="18" customHeight="1">
      <c r="A200" s="80" t="s">
        <v>523</v>
      </c>
      <c r="B200" s="103" t="s">
        <v>548</v>
      </c>
      <c r="C200" s="103" t="s">
        <v>549</v>
      </c>
      <c r="D200" s="89"/>
      <c r="E200" s="89"/>
      <c r="F200" s="87"/>
      <c r="G200" s="90"/>
      <c r="H200" s="107"/>
      <c r="I200" s="107"/>
      <c r="J200" s="107"/>
    </row>
    <row r="201" spans="1:10" s="108" customFormat="1" ht="18" customHeight="1">
      <c r="A201" s="80" t="s">
        <v>181</v>
      </c>
      <c r="B201" s="89" t="s">
        <v>550</v>
      </c>
      <c r="C201" s="89" t="s">
        <v>551</v>
      </c>
      <c r="D201" s="89"/>
      <c r="E201" s="89"/>
      <c r="F201" s="87"/>
      <c r="G201" s="90"/>
      <c r="H201" s="107"/>
      <c r="I201" s="107"/>
      <c r="J201" s="107"/>
    </row>
    <row r="202" spans="1:10" s="108" customFormat="1" ht="18" customHeight="1">
      <c r="A202" s="80" t="s">
        <v>527</v>
      </c>
      <c r="B202" s="89" t="s">
        <v>552</v>
      </c>
      <c r="C202" s="89" t="s">
        <v>551</v>
      </c>
      <c r="D202" s="89"/>
      <c r="E202" s="89"/>
      <c r="F202" s="87"/>
      <c r="G202" s="90"/>
      <c r="H202" s="107"/>
      <c r="I202" s="107"/>
      <c r="J202" s="107"/>
    </row>
    <row r="203" spans="1:10" s="108" customFormat="1" ht="46.5" customHeight="1">
      <c r="A203" s="80" t="s">
        <v>529</v>
      </c>
      <c r="B203" s="89" t="s">
        <v>553</v>
      </c>
      <c r="C203" s="89" t="s">
        <v>389</v>
      </c>
      <c r="D203" s="89"/>
      <c r="E203" s="89"/>
      <c r="F203" s="87"/>
      <c r="G203" s="90"/>
      <c r="H203" s="107"/>
      <c r="I203" s="107"/>
      <c r="J203" s="107"/>
    </row>
    <row r="204" spans="1:10" s="108" customFormat="1" ht="25.5" customHeight="1">
      <c r="A204" s="80" t="s">
        <v>554</v>
      </c>
      <c r="B204" s="103" t="s">
        <v>555</v>
      </c>
      <c r="C204" s="89"/>
      <c r="D204" s="89"/>
      <c r="E204" s="89"/>
      <c r="F204" s="87"/>
      <c r="G204" s="90"/>
      <c r="H204" s="107"/>
      <c r="I204" s="107"/>
      <c r="J204" s="107"/>
    </row>
    <row r="205" spans="1:10" s="108" customFormat="1" ht="31.5" customHeight="1">
      <c r="A205" s="80" t="s">
        <v>513</v>
      </c>
      <c r="B205" s="89" t="s">
        <v>556</v>
      </c>
      <c r="C205" s="89" t="s">
        <v>557</v>
      </c>
      <c r="D205" s="89"/>
      <c r="E205" s="89"/>
      <c r="F205" s="87"/>
      <c r="G205" s="90"/>
      <c r="H205" s="107"/>
      <c r="I205" s="107"/>
      <c r="J205" s="107"/>
    </row>
    <row r="206" spans="1:10" s="108" customFormat="1" ht="25.5" customHeight="1">
      <c r="A206" s="80" t="s">
        <v>516</v>
      </c>
      <c r="B206" s="89" t="s">
        <v>558</v>
      </c>
      <c r="C206" s="89" t="s">
        <v>559</v>
      </c>
      <c r="D206" s="89"/>
      <c r="E206" s="89"/>
      <c r="F206" s="87"/>
      <c r="G206" s="90"/>
      <c r="H206" s="107"/>
      <c r="I206" s="107"/>
      <c r="J206" s="107"/>
    </row>
    <row r="207" spans="1:10" s="108" customFormat="1" ht="25.5" customHeight="1">
      <c r="A207" s="80" t="s">
        <v>169</v>
      </c>
      <c r="B207" s="89" t="s">
        <v>560</v>
      </c>
      <c r="C207" s="89" t="s">
        <v>561</v>
      </c>
      <c r="D207" s="89"/>
      <c r="E207" s="89"/>
      <c r="F207" s="87"/>
      <c r="G207" s="90"/>
      <c r="H207" s="107"/>
      <c r="I207" s="107"/>
      <c r="J207" s="107"/>
    </row>
    <row r="208" spans="1:10" s="108" customFormat="1" ht="86.25" customHeight="1">
      <c r="A208" s="80" t="s">
        <v>175</v>
      </c>
      <c r="B208" s="89" t="s">
        <v>562</v>
      </c>
      <c r="C208" s="89" t="s">
        <v>563</v>
      </c>
      <c r="D208" s="89"/>
      <c r="E208" s="89"/>
      <c r="F208" s="87"/>
      <c r="G208" s="90"/>
      <c r="H208" s="107"/>
      <c r="I208" s="107"/>
      <c r="J208" s="107"/>
    </row>
    <row r="209" spans="1:10" s="108" customFormat="1" ht="25.5" customHeight="1">
      <c r="A209" s="80" t="s">
        <v>523</v>
      </c>
      <c r="B209" s="89" t="s">
        <v>564</v>
      </c>
      <c r="C209" s="89" t="s">
        <v>565</v>
      </c>
      <c r="D209" s="89"/>
      <c r="E209" s="89"/>
      <c r="F209" s="87"/>
      <c r="G209" s="90"/>
      <c r="H209" s="107"/>
      <c r="I209" s="107"/>
      <c r="J209" s="107"/>
    </row>
    <row r="210" spans="1:10" s="108" customFormat="1" ht="42.75" customHeight="1">
      <c r="A210" s="80" t="s">
        <v>566</v>
      </c>
      <c r="B210" s="89" t="s">
        <v>567</v>
      </c>
      <c r="C210" s="89" t="s">
        <v>568</v>
      </c>
      <c r="D210" s="89"/>
      <c r="E210" s="89"/>
      <c r="F210" s="87"/>
      <c r="G210" s="90"/>
      <c r="H210" s="107"/>
      <c r="I210" s="107"/>
      <c r="J210" s="107"/>
    </row>
    <row r="211" spans="1:10" s="108" customFormat="1" ht="39" customHeight="1">
      <c r="A211" s="80" t="s">
        <v>569</v>
      </c>
      <c r="B211" s="89" t="s">
        <v>570</v>
      </c>
      <c r="C211" s="89" t="s">
        <v>571</v>
      </c>
      <c r="D211" s="89"/>
      <c r="E211" s="89"/>
      <c r="F211" s="87"/>
      <c r="G211" s="90"/>
      <c r="H211" s="107"/>
      <c r="I211" s="107"/>
      <c r="J211" s="107"/>
    </row>
    <row r="212" spans="1:10" s="108" customFormat="1" ht="74.25" customHeight="1">
      <c r="A212" s="80" t="s">
        <v>572</v>
      </c>
      <c r="B212" s="89" t="s">
        <v>573</v>
      </c>
      <c r="C212" s="89" t="s">
        <v>574</v>
      </c>
      <c r="D212" s="89"/>
      <c r="E212" s="89"/>
      <c r="F212" s="87"/>
      <c r="G212" s="90"/>
      <c r="H212" s="107"/>
      <c r="I212" s="107"/>
      <c r="J212" s="107"/>
    </row>
    <row r="213" spans="1:10" s="108" customFormat="1" ht="48" customHeight="1">
      <c r="A213" s="80"/>
      <c r="B213" s="89"/>
      <c r="C213" s="103" t="s">
        <v>575</v>
      </c>
      <c r="D213" s="89"/>
      <c r="E213" s="89"/>
      <c r="F213" s="87"/>
      <c r="G213" s="90"/>
      <c r="H213" s="107"/>
      <c r="I213" s="107"/>
      <c r="J213" s="107"/>
    </row>
    <row r="214" spans="1:10" s="108" customFormat="1" ht="34.5" customHeight="1">
      <c r="A214" s="80" t="s">
        <v>532</v>
      </c>
      <c r="B214" s="89" t="s">
        <v>576</v>
      </c>
      <c r="C214" s="89" t="s">
        <v>577</v>
      </c>
      <c r="D214" s="89"/>
      <c r="E214" s="89"/>
      <c r="F214" s="87"/>
      <c r="G214" s="90"/>
      <c r="H214" s="107"/>
      <c r="I214" s="107"/>
      <c r="J214" s="107"/>
    </row>
    <row r="215" spans="1:10" s="108" customFormat="1" ht="33" customHeight="1">
      <c r="A215" s="80" t="s">
        <v>238</v>
      </c>
      <c r="B215" s="89" t="s">
        <v>578</v>
      </c>
      <c r="C215" s="89" t="s">
        <v>414</v>
      </c>
      <c r="D215" s="89"/>
      <c r="E215" s="89"/>
      <c r="F215" s="87"/>
      <c r="G215" s="90"/>
      <c r="H215" s="107"/>
      <c r="I215" s="107"/>
      <c r="J215" s="107"/>
    </row>
    <row r="216" spans="1:10" s="108" customFormat="1" ht="75" customHeight="1">
      <c r="A216" s="80" t="s">
        <v>241</v>
      </c>
      <c r="B216" s="89" t="s">
        <v>415</v>
      </c>
      <c r="C216" s="89" t="s">
        <v>579</v>
      </c>
      <c r="D216" s="89"/>
      <c r="E216" s="89"/>
      <c r="F216" s="87"/>
      <c r="G216" s="90"/>
      <c r="H216" s="107"/>
      <c r="I216" s="107"/>
      <c r="J216" s="107"/>
    </row>
    <row r="217" spans="1:10" s="108" customFormat="1" ht="77.25" customHeight="1">
      <c r="A217" s="80" t="s">
        <v>244</v>
      </c>
      <c r="B217" s="89" t="s">
        <v>580</v>
      </c>
      <c r="C217" s="89" t="s">
        <v>581</v>
      </c>
      <c r="D217" s="89"/>
      <c r="E217" s="89"/>
      <c r="F217" s="87"/>
      <c r="G217" s="90"/>
      <c r="H217" s="107"/>
      <c r="I217" s="107"/>
      <c r="J217" s="107"/>
    </row>
    <row r="218" spans="1:10" s="108" customFormat="1" ht="90" customHeight="1">
      <c r="A218" s="80" t="s">
        <v>248</v>
      </c>
      <c r="B218" s="89" t="s">
        <v>582</v>
      </c>
      <c r="C218" s="89" t="s">
        <v>583</v>
      </c>
      <c r="D218" s="89"/>
      <c r="E218" s="89"/>
      <c r="F218" s="87"/>
      <c r="G218" s="90"/>
      <c r="H218" s="107"/>
      <c r="I218" s="107"/>
      <c r="J218" s="107"/>
    </row>
    <row r="219" spans="1:10" s="108" customFormat="1" ht="61.5" customHeight="1">
      <c r="A219" s="80" t="s">
        <v>584</v>
      </c>
      <c r="B219" s="89" t="s">
        <v>585</v>
      </c>
      <c r="C219" s="89" t="s">
        <v>586</v>
      </c>
      <c r="D219" s="89"/>
      <c r="E219" s="89"/>
      <c r="F219" s="87"/>
      <c r="G219" s="90"/>
      <c r="H219" s="107"/>
      <c r="I219" s="107"/>
      <c r="J219" s="107"/>
    </row>
    <row r="220" spans="1:10" s="108" customFormat="1" ht="33" customHeight="1">
      <c r="A220" s="80" t="s">
        <v>587</v>
      </c>
      <c r="B220" s="234" t="s">
        <v>588</v>
      </c>
      <c r="C220" s="235"/>
      <c r="D220" s="89"/>
      <c r="E220" s="89"/>
      <c r="F220" s="87"/>
      <c r="G220" s="90"/>
      <c r="H220" s="107"/>
      <c r="I220" s="107"/>
      <c r="J220" s="107"/>
    </row>
    <row r="221" spans="1:10" s="108" customFormat="1" ht="21.75" customHeight="1">
      <c r="A221" s="80" t="s">
        <v>64</v>
      </c>
      <c r="B221" s="103" t="s">
        <v>589</v>
      </c>
      <c r="C221" s="103" t="s">
        <v>590</v>
      </c>
      <c r="D221" s="89"/>
      <c r="E221" s="89"/>
      <c r="F221" s="87"/>
      <c r="G221" s="90"/>
      <c r="H221" s="107"/>
      <c r="I221" s="107"/>
      <c r="J221" s="107"/>
    </row>
    <row r="222" spans="1:10" s="108" customFormat="1" ht="33" customHeight="1">
      <c r="A222" s="80" t="s">
        <v>65</v>
      </c>
      <c r="B222" s="89" t="s">
        <v>591</v>
      </c>
      <c r="C222" s="89" t="s">
        <v>592</v>
      </c>
      <c r="D222" s="89"/>
      <c r="E222" s="89"/>
      <c r="F222" s="87"/>
      <c r="G222" s="90"/>
      <c r="H222" s="107"/>
      <c r="I222" s="107"/>
      <c r="J222" s="107"/>
    </row>
    <row r="223" spans="1:10" s="108" customFormat="1" ht="18.75" customHeight="1">
      <c r="A223" s="80" t="s">
        <v>159</v>
      </c>
      <c r="B223" s="89" t="s">
        <v>593</v>
      </c>
      <c r="C223" s="89" t="s">
        <v>434</v>
      </c>
      <c r="D223" s="89"/>
      <c r="E223" s="89"/>
      <c r="F223" s="87"/>
      <c r="G223" s="90"/>
      <c r="H223" s="107"/>
      <c r="I223" s="107"/>
      <c r="J223" s="107"/>
    </row>
    <row r="224" spans="1:10" s="108" customFormat="1" ht="18.75" customHeight="1">
      <c r="A224" s="80" t="s">
        <v>554</v>
      </c>
      <c r="B224" s="102" t="s">
        <v>594</v>
      </c>
      <c r="C224" s="89"/>
      <c r="D224" s="89"/>
      <c r="E224" s="89"/>
      <c r="F224" s="87"/>
      <c r="G224" s="90"/>
      <c r="H224" s="107"/>
      <c r="I224" s="107"/>
      <c r="J224" s="107"/>
    </row>
    <row r="225" spans="1:10" s="108" customFormat="1" ht="18.75" customHeight="1">
      <c r="A225" s="80" t="s">
        <v>513</v>
      </c>
      <c r="B225" s="103" t="s">
        <v>250</v>
      </c>
      <c r="C225" s="103" t="s">
        <v>674</v>
      </c>
      <c r="D225" s="89"/>
      <c r="E225" s="89"/>
      <c r="F225" s="87"/>
      <c r="G225" s="90"/>
      <c r="H225" s="107"/>
      <c r="I225" s="107"/>
      <c r="J225" s="107"/>
    </row>
    <row r="226" spans="1:10" s="108" customFormat="1" ht="18.75" customHeight="1">
      <c r="A226" s="80" t="s">
        <v>541</v>
      </c>
      <c r="B226" s="103" t="s">
        <v>596</v>
      </c>
      <c r="C226" s="103" t="s">
        <v>675</v>
      </c>
      <c r="D226" s="89"/>
      <c r="E226" s="89"/>
      <c r="F226" s="87"/>
      <c r="G226" s="90"/>
      <c r="H226" s="107"/>
      <c r="I226" s="107"/>
      <c r="J226" s="107"/>
    </row>
    <row r="227" spans="1:10" s="108" customFormat="1" ht="38.25" customHeight="1">
      <c r="A227" s="80"/>
      <c r="B227" s="103" t="s">
        <v>598</v>
      </c>
      <c r="C227" s="89"/>
      <c r="D227" s="89"/>
      <c r="E227" s="89"/>
      <c r="F227" s="87"/>
      <c r="G227" s="90"/>
      <c r="H227" s="107"/>
      <c r="I227" s="107">
        <f>3.55+1.76+2.28</f>
        <v>7.59</v>
      </c>
      <c r="J227" s="107"/>
    </row>
    <row r="228" spans="1:10" s="108" customFormat="1" ht="18" customHeight="1">
      <c r="A228" s="80" t="s">
        <v>513</v>
      </c>
      <c r="B228" s="89" t="s">
        <v>599</v>
      </c>
      <c r="C228" s="103" t="s">
        <v>676</v>
      </c>
      <c r="D228" s="89"/>
      <c r="E228" s="89"/>
      <c r="F228" s="87"/>
      <c r="G228" s="90"/>
      <c r="H228" s="107"/>
      <c r="I228" s="107"/>
      <c r="J228" s="107"/>
    </row>
    <row r="229" spans="1:10" s="108" customFormat="1" ht="18" customHeight="1">
      <c r="A229" s="80" t="s">
        <v>541</v>
      </c>
      <c r="B229" s="89" t="s">
        <v>601</v>
      </c>
      <c r="C229" s="89" t="s">
        <v>602</v>
      </c>
      <c r="D229" s="89"/>
      <c r="E229" s="89"/>
      <c r="F229" s="87"/>
      <c r="G229" s="90"/>
      <c r="H229" s="107"/>
      <c r="I229" s="107"/>
      <c r="J229" s="107"/>
    </row>
    <row r="230" spans="1:10" s="108" customFormat="1" ht="18" customHeight="1">
      <c r="A230" s="80" t="s">
        <v>169</v>
      </c>
      <c r="B230" s="89" t="s">
        <v>603</v>
      </c>
      <c r="C230" s="89" t="s">
        <v>602</v>
      </c>
      <c r="D230" s="89"/>
      <c r="E230" s="89"/>
      <c r="F230" s="87"/>
      <c r="G230" s="90"/>
      <c r="H230" s="107"/>
      <c r="I230" s="107"/>
      <c r="J230" s="107"/>
    </row>
    <row r="231" spans="1:10" s="108" customFormat="1" ht="18" customHeight="1">
      <c r="A231" s="80" t="s">
        <v>175</v>
      </c>
      <c r="B231" s="89" t="s">
        <v>604</v>
      </c>
      <c r="C231" s="89" t="s">
        <v>602</v>
      </c>
      <c r="D231" s="89"/>
      <c r="E231" s="89"/>
      <c r="F231" s="87"/>
      <c r="G231" s="90"/>
      <c r="H231" s="107"/>
      <c r="I231" s="107"/>
      <c r="J231" s="107"/>
    </row>
    <row r="232" spans="1:10" s="108" customFormat="1" ht="18" customHeight="1">
      <c r="A232" s="80" t="s">
        <v>523</v>
      </c>
      <c r="B232" s="89" t="s">
        <v>605</v>
      </c>
      <c r="C232" s="89" t="s">
        <v>602</v>
      </c>
      <c r="D232" s="89"/>
      <c r="E232" s="89"/>
      <c r="F232" s="87"/>
      <c r="G232" s="90"/>
      <c r="H232" s="107"/>
      <c r="I232" s="107"/>
      <c r="J232" s="107"/>
    </row>
    <row r="233" spans="1:10" s="108" customFormat="1" ht="18" customHeight="1">
      <c r="A233" s="80" t="s">
        <v>566</v>
      </c>
      <c r="B233" s="89" t="s">
        <v>606</v>
      </c>
      <c r="C233" s="89" t="s">
        <v>607</v>
      </c>
      <c r="D233" s="89"/>
      <c r="E233" s="89"/>
      <c r="F233" s="87"/>
      <c r="G233" s="90"/>
      <c r="H233" s="107"/>
      <c r="I233" s="107"/>
      <c r="J233" s="107"/>
    </row>
    <row r="234" spans="1:10" s="108" customFormat="1" ht="18" customHeight="1">
      <c r="A234" s="80" t="s">
        <v>527</v>
      </c>
      <c r="B234" s="89" t="s">
        <v>608</v>
      </c>
      <c r="C234" s="89" t="s">
        <v>607</v>
      </c>
      <c r="D234" s="89"/>
      <c r="E234" s="89"/>
      <c r="F234" s="87"/>
      <c r="G234" s="90"/>
      <c r="H234" s="107"/>
      <c r="I234" s="107"/>
      <c r="J234" s="107"/>
    </row>
    <row r="235" spans="1:10" s="108" customFormat="1" ht="18" customHeight="1">
      <c r="A235" s="80" t="s">
        <v>169</v>
      </c>
      <c r="B235" s="103" t="s">
        <v>609</v>
      </c>
      <c r="C235" s="103" t="s">
        <v>677</v>
      </c>
      <c r="D235" s="89"/>
      <c r="E235" s="89"/>
      <c r="F235" s="87"/>
      <c r="G235" s="90"/>
      <c r="H235" s="107"/>
      <c r="I235" s="107"/>
      <c r="J235" s="107"/>
    </row>
    <row r="236" spans="1:10" s="108" customFormat="1" ht="18" customHeight="1">
      <c r="A236" s="80" t="s">
        <v>175</v>
      </c>
      <c r="B236" s="103" t="s">
        <v>611</v>
      </c>
      <c r="C236" s="103" t="s">
        <v>678</v>
      </c>
      <c r="D236" s="89"/>
      <c r="E236" s="89"/>
      <c r="F236" s="87"/>
      <c r="G236" s="90"/>
      <c r="H236" s="107"/>
      <c r="I236" s="107"/>
      <c r="J236" s="107"/>
    </row>
    <row r="237" spans="1:10" s="108" customFormat="1" ht="33.75" customHeight="1">
      <c r="A237" s="80" t="s">
        <v>523</v>
      </c>
      <c r="B237" s="89" t="s">
        <v>613</v>
      </c>
      <c r="C237" s="89" t="s">
        <v>459</v>
      </c>
      <c r="D237" s="89"/>
      <c r="E237" s="89"/>
      <c r="F237" s="87"/>
      <c r="G237" s="90"/>
      <c r="H237" s="107"/>
      <c r="I237" s="107"/>
      <c r="J237" s="107"/>
    </row>
    <row r="238" spans="1:10" s="108" customFormat="1" ht="25.5" customHeight="1">
      <c r="A238" s="80" t="s">
        <v>566</v>
      </c>
      <c r="B238" s="89" t="s">
        <v>614</v>
      </c>
      <c r="C238" s="89" t="s">
        <v>461</v>
      </c>
      <c r="D238" s="89"/>
      <c r="E238" s="89"/>
      <c r="F238" s="87"/>
      <c r="G238" s="90"/>
      <c r="H238" s="107"/>
      <c r="I238" s="107"/>
      <c r="J238" s="107"/>
    </row>
    <row r="239" spans="1:10" s="108" customFormat="1" ht="25.5" customHeight="1">
      <c r="A239" s="80" t="s">
        <v>569</v>
      </c>
      <c r="B239" s="89" t="s">
        <v>615</v>
      </c>
      <c r="C239" s="89" t="s">
        <v>551</v>
      </c>
      <c r="D239" s="89"/>
      <c r="E239" s="89"/>
      <c r="F239" s="87"/>
      <c r="G239" s="90"/>
      <c r="H239" s="107"/>
      <c r="I239" s="107"/>
      <c r="J239" s="107"/>
    </row>
    <row r="240" spans="1:10" s="108" customFormat="1" ht="33.75" customHeight="1">
      <c r="A240" s="80" t="s">
        <v>572</v>
      </c>
      <c r="B240" s="89" t="s">
        <v>616</v>
      </c>
      <c r="C240" s="89" t="s">
        <v>617</v>
      </c>
      <c r="D240" s="89"/>
      <c r="E240" s="89"/>
      <c r="F240" s="87"/>
      <c r="G240" s="90"/>
      <c r="H240" s="107"/>
      <c r="I240" s="107"/>
      <c r="J240" s="107"/>
    </row>
    <row r="241" spans="1:10" s="108" customFormat="1" ht="17.25" customHeight="1">
      <c r="A241" s="80" t="s">
        <v>532</v>
      </c>
      <c r="B241" s="89" t="s">
        <v>618</v>
      </c>
      <c r="C241" s="89" t="s">
        <v>568</v>
      </c>
      <c r="D241" s="89"/>
      <c r="E241" s="89"/>
      <c r="F241" s="87"/>
      <c r="G241" s="90"/>
      <c r="H241" s="107"/>
      <c r="I241" s="107"/>
      <c r="J241" s="107"/>
    </row>
    <row r="242" spans="1:10" s="108" customFormat="1" ht="17.25" customHeight="1">
      <c r="A242" s="80" t="s">
        <v>238</v>
      </c>
      <c r="B242" s="89" t="s">
        <v>619</v>
      </c>
      <c r="C242" s="89" t="s">
        <v>568</v>
      </c>
      <c r="D242" s="89"/>
      <c r="E242" s="89"/>
      <c r="F242" s="87"/>
      <c r="G242" s="90"/>
      <c r="H242" s="107"/>
      <c r="I242" s="107"/>
      <c r="J242" s="107"/>
    </row>
    <row r="243" spans="1:10" s="108" customFormat="1" ht="17.25" customHeight="1">
      <c r="A243" s="80"/>
      <c r="B243" s="89" t="s">
        <v>620</v>
      </c>
      <c r="C243" s="89"/>
      <c r="D243" s="89"/>
      <c r="E243" s="89"/>
      <c r="F243" s="87"/>
      <c r="G243" s="90"/>
      <c r="H243" s="107"/>
      <c r="I243" s="107"/>
      <c r="J243" s="107"/>
    </row>
    <row r="244" spans="1:10" s="108" customFormat="1" ht="17.25" customHeight="1">
      <c r="A244" s="80"/>
      <c r="B244" s="89" t="s">
        <v>621</v>
      </c>
      <c r="C244" s="89"/>
      <c r="D244" s="89"/>
      <c r="E244" s="89"/>
      <c r="F244" s="87"/>
      <c r="G244" s="90"/>
      <c r="H244" s="107"/>
      <c r="I244" s="107"/>
      <c r="J244" s="107"/>
    </row>
    <row r="245" spans="1:10" s="108" customFormat="1" ht="17.25" customHeight="1">
      <c r="A245" s="80"/>
      <c r="B245" s="89" t="s">
        <v>622</v>
      </c>
      <c r="C245" s="89"/>
      <c r="D245" s="89"/>
      <c r="E245" s="89"/>
      <c r="F245" s="87"/>
      <c r="G245" s="90"/>
      <c r="H245" s="107"/>
      <c r="I245" s="107"/>
      <c r="J245" s="107"/>
    </row>
    <row r="246" spans="1:10" s="108" customFormat="1" ht="33" customHeight="1">
      <c r="A246" s="80" t="s">
        <v>241</v>
      </c>
      <c r="B246" s="89" t="s">
        <v>623</v>
      </c>
      <c r="C246" s="89" t="s">
        <v>624</v>
      </c>
      <c r="D246" s="89"/>
      <c r="E246" s="89"/>
      <c r="F246" s="87"/>
      <c r="G246" s="90"/>
      <c r="H246" s="107"/>
      <c r="I246" s="107"/>
      <c r="J246" s="107"/>
    </row>
    <row r="247" spans="1:10" s="108" customFormat="1" ht="105.75" customHeight="1">
      <c r="A247" s="80">
        <v>16</v>
      </c>
      <c r="B247" s="225" t="s">
        <v>679</v>
      </c>
      <c r="C247" s="225"/>
      <c r="D247" s="89"/>
      <c r="E247" s="89"/>
      <c r="F247" s="89" t="s">
        <v>11</v>
      </c>
      <c r="G247" s="90"/>
      <c r="H247" s="107"/>
      <c r="I247" s="107"/>
      <c r="J247" s="107"/>
    </row>
    <row r="248" spans="1:10" s="108" customFormat="1" ht="77.25" customHeight="1">
      <c r="A248" s="80">
        <v>17</v>
      </c>
      <c r="B248" s="225" t="s">
        <v>626</v>
      </c>
      <c r="C248" s="225"/>
      <c r="D248" s="89"/>
      <c r="E248" s="89"/>
      <c r="F248" s="89" t="s">
        <v>11</v>
      </c>
      <c r="G248" s="90"/>
      <c r="H248" s="107"/>
      <c r="I248" s="107"/>
      <c r="J248" s="107"/>
    </row>
    <row r="249" spans="1:10" s="108" customFormat="1" ht="33.75" customHeight="1">
      <c r="A249" s="80" t="s">
        <v>80</v>
      </c>
      <c r="B249" s="237" t="s">
        <v>627</v>
      </c>
      <c r="C249" s="236"/>
      <c r="D249" s="89"/>
      <c r="E249" s="89"/>
      <c r="F249" s="89" t="s">
        <v>11</v>
      </c>
      <c r="G249" s="90"/>
      <c r="H249" s="107"/>
      <c r="I249" s="107"/>
      <c r="J249" s="107"/>
    </row>
    <row r="250" spans="1:10" s="108" customFormat="1" ht="47.25" customHeight="1">
      <c r="A250" s="80" t="s">
        <v>68</v>
      </c>
      <c r="B250" s="234" t="s">
        <v>628</v>
      </c>
      <c r="C250" s="235"/>
      <c r="D250" s="89"/>
      <c r="E250" s="89"/>
      <c r="F250" s="89" t="s">
        <v>131</v>
      </c>
      <c r="G250" s="90"/>
      <c r="H250" s="107"/>
      <c r="I250" s="107"/>
      <c r="J250" s="107"/>
    </row>
    <row r="251" spans="1:10" s="108" customFormat="1" ht="71.25" customHeight="1">
      <c r="A251" s="80" t="s">
        <v>159</v>
      </c>
      <c r="B251" s="234" t="s">
        <v>630</v>
      </c>
      <c r="C251" s="235"/>
      <c r="D251" s="89"/>
      <c r="E251" s="89"/>
      <c r="F251" s="89" t="s">
        <v>11</v>
      </c>
      <c r="G251" s="90"/>
      <c r="H251" s="107"/>
      <c r="I251" s="107"/>
      <c r="J251" s="107"/>
    </row>
    <row r="252" spans="1:10" s="108" customFormat="1" ht="51.75" customHeight="1">
      <c r="A252" s="80" t="s">
        <v>161</v>
      </c>
      <c r="B252" s="234" t="s">
        <v>631</v>
      </c>
      <c r="C252" s="235"/>
      <c r="D252" s="89"/>
      <c r="E252" s="89"/>
      <c r="F252" s="89" t="s">
        <v>11</v>
      </c>
      <c r="G252" s="90"/>
      <c r="H252" s="107"/>
      <c r="I252" s="107"/>
      <c r="J252" s="107"/>
    </row>
    <row r="253" spans="1:10" s="108" customFormat="1" ht="34.5" customHeight="1">
      <c r="A253" s="80" t="s">
        <v>164</v>
      </c>
      <c r="B253" s="234" t="s">
        <v>632</v>
      </c>
      <c r="C253" s="235"/>
      <c r="D253" s="89"/>
      <c r="E253" s="89"/>
      <c r="F253" s="89" t="s">
        <v>11</v>
      </c>
      <c r="G253" s="90"/>
      <c r="H253" s="107"/>
      <c r="I253" s="107"/>
      <c r="J253" s="107"/>
    </row>
    <row r="254" spans="1:10" s="108" customFormat="1" ht="108.75" customHeight="1">
      <c r="A254" s="80" t="s">
        <v>166</v>
      </c>
      <c r="B254" s="234" t="s">
        <v>633</v>
      </c>
      <c r="C254" s="235"/>
      <c r="D254" s="89"/>
      <c r="E254" s="89"/>
      <c r="F254" s="89" t="s">
        <v>11</v>
      </c>
      <c r="G254" s="90"/>
      <c r="H254" s="107"/>
      <c r="I254" s="107"/>
      <c r="J254" s="107"/>
    </row>
    <row r="255" spans="1:10" s="108" customFormat="1" ht="34.5" customHeight="1">
      <c r="A255" s="80" t="s">
        <v>634</v>
      </c>
      <c r="B255" s="234" t="s">
        <v>635</v>
      </c>
      <c r="C255" s="235"/>
      <c r="D255" s="89"/>
      <c r="E255" s="89"/>
      <c r="F255" s="89" t="s">
        <v>11</v>
      </c>
      <c r="G255" s="90"/>
      <c r="H255" s="107"/>
      <c r="I255" s="107"/>
      <c r="J255" s="107"/>
    </row>
    <row r="256" spans="1:10" s="108" customFormat="1" ht="50.25" customHeight="1">
      <c r="A256" s="80" t="s">
        <v>636</v>
      </c>
      <c r="B256" s="244" t="s">
        <v>637</v>
      </c>
      <c r="C256" s="245"/>
      <c r="D256" s="89"/>
      <c r="E256" s="89"/>
      <c r="F256" s="89" t="s">
        <v>11</v>
      </c>
      <c r="G256" s="90"/>
      <c r="H256" s="107"/>
      <c r="I256" s="107"/>
      <c r="J256" s="107"/>
    </row>
    <row r="257" spans="1:28" s="108" customFormat="1" ht="23.25" customHeight="1">
      <c r="A257" s="80" t="s">
        <v>513</v>
      </c>
      <c r="B257" s="234" t="s">
        <v>638</v>
      </c>
      <c r="C257" s="235"/>
      <c r="D257" s="89"/>
      <c r="E257" s="89"/>
      <c r="F257" s="89" t="s">
        <v>11</v>
      </c>
      <c r="G257" s="90"/>
      <c r="H257" s="107"/>
      <c r="I257" s="107"/>
      <c r="J257" s="107"/>
    </row>
    <row r="258" spans="1:28" s="108" customFormat="1" ht="26.25" customHeight="1">
      <c r="A258" s="80" t="s">
        <v>639</v>
      </c>
      <c r="B258" s="234" t="s">
        <v>640</v>
      </c>
      <c r="C258" s="235"/>
      <c r="D258" s="89"/>
      <c r="E258" s="89"/>
      <c r="F258" s="89" t="s">
        <v>11</v>
      </c>
      <c r="G258" s="90"/>
      <c r="H258" s="107"/>
      <c r="I258" s="107"/>
      <c r="J258" s="107"/>
    </row>
    <row r="259" spans="1:28" s="108" customFormat="1" ht="138.75" customHeight="1">
      <c r="A259" s="80" t="s">
        <v>680</v>
      </c>
      <c r="B259" s="225" t="s">
        <v>642</v>
      </c>
      <c r="C259" s="225"/>
      <c r="D259" s="89"/>
      <c r="E259" s="89"/>
      <c r="F259" s="89" t="s">
        <v>11</v>
      </c>
      <c r="G259" s="90"/>
      <c r="H259" s="107"/>
      <c r="I259" s="107"/>
      <c r="J259" s="107"/>
    </row>
    <row r="260" spans="1:28" s="108" customFormat="1" ht="152.25" customHeight="1">
      <c r="A260" s="80" t="s">
        <v>681</v>
      </c>
      <c r="B260" s="225" t="s">
        <v>682</v>
      </c>
      <c r="C260" s="225"/>
      <c r="D260" s="89"/>
      <c r="E260" s="89"/>
      <c r="F260" s="89" t="s">
        <v>11</v>
      </c>
      <c r="G260" s="90"/>
      <c r="H260" s="107"/>
      <c r="I260" s="107"/>
      <c r="J260" s="107"/>
    </row>
    <row r="261" spans="1:28" s="108" customFormat="1" ht="136.5" customHeight="1">
      <c r="A261" s="80" t="s">
        <v>683</v>
      </c>
      <c r="B261" s="225" t="s">
        <v>684</v>
      </c>
      <c r="C261" s="225"/>
      <c r="D261" s="89"/>
      <c r="E261" s="89"/>
      <c r="F261" s="89" t="s">
        <v>11</v>
      </c>
      <c r="G261" s="90"/>
      <c r="H261" s="107"/>
      <c r="I261" s="107"/>
      <c r="J261" s="107"/>
    </row>
    <row r="262" spans="1:28" s="108" customFormat="1" ht="140.25" customHeight="1">
      <c r="A262" s="80" t="s">
        <v>685</v>
      </c>
      <c r="B262" s="225" t="s">
        <v>686</v>
      </c>
      <c r="C262" s="225"/>
      <c r="D262" s="89"/>
      <c r="E262" s="89"/>
      <c r="F262" s="89" t="s">
        <v>11</v>
      </c>
      <c r="G262" s="90"/>
      <c r="H262" s="107"/>
      <c r="I262" s="107"/>
      <c r="J262" s="107"/>
    </row>
    <row r="263" spans="1:28" s="108" customFormat="1" ht="120.75" customHeight="1">
      <c r="A263" s="80" t="s">
        <v>687</v>
      </c>
      <c r="B263" s="225" t="s">
        <v>688</v>
      </c>
      <c r="C263" s="225"/>
      <c r="D263" s="89"/>
      <c r="E263" s="89"/>
      <c r="F263" s="89" t="s">
        <v>652</v>
      </c>
      <c r="G263" s="90"/>
      <c r="H263" s="107"/>
      <c r="I263" s="107"/>
      <c r="J263" s="107"/>
    </row>
    <row r="264" spans="1:28" s="108" customFormat="1" ht="105" customHeight="1">
      <c r="A264" s="80" t="s">
        <v>689</v>
      </c>
      <c r="B264" s="225" t="s">
        <v>654</v>
      </c>
      <c r="C264" s="225"/>
      <c r="D264" s="89"/>
      <c r="E264" s="89"/>
      <c r="F264" s="89" t="s">
        <v>652</v>
      </c>
      <c r="G264" s="90"/>
      <c r="H264" s="107"/>
      <c r="I264" s="107"/>
      <c r="J264" s="107"/>
    </row>
    <row r="265" spans="1:28" s="108" customFormat="1" ht="63" customHeight="1">
      <c r="A265" s="80" t="s">
        <v>690</v>
      </c>
      <c r="B265" s="225" t="s">
        <v>656</v>
      </c>
      <c r="C265" s="225"/>
      <c r="D265" s="89"/>
      <c r="E265" s="89"/>
      <c r="F265" s="89" t="s">
        <v>658</v>
      </c>
      <c r="G265" s="90"/>
      <c r="H265" s="107"/>
      <c r="I265" s="107"/>
      <c r="J265" s="107"/>
    </row>
    <row r="266" spans="1:28" s="108" customFormat="1" ht="108" customHeight="1">
      <c r="A266" s="80" t="s">
        <v>691</v>
      </c>
      <c r="B266" s="225" t="s">
        <v>660</v>
      </c>
      <c r="C266" s="225"/>
      <c r="D266" s="89"/>
      <c r="E266" s="89"/>
      <c r="F266" s="89" t="s">
        <v>11</v>
      </c>
      <c r="G266" s="90"/>
      <c r="H266" s="107"/>
      <c r="I266" s="107"/>
      <c r="J266" s="107"/>
    </row>
    <row r="267" spans="1:28" s="108" customFormat="1" ht="48" customHeight="1">
      <c r="A267" s="118">
        <v>20</v>
      </c>
      <c r="B267" s="246" t="s">
        <v>662</v>
      </c>
      <c r="C267" s="246"/>
      <c r="D267" s="120"/>
      <c r="E267" s="120"/>
      <c r="F267" s="120" t="s">
        <v>11</v>
      </c>
      <c r="G267" s="121"/>
      <c r="H267" s="107"/>
      <c r="I267" s="107"/>
      <c r="J267" s="107"/>
    </row>
    <row r="268" spans="1:28" s="126" customFormat="1" ht="38.25" customHeight="1">
      <c r="A268" s="80">
        <v>21</v>
      </c>
      <c r="B268" s="225" t="s">
        <v>663</v>
      </c>
      <c r="C268" s="225"/>
      <c r="D268" s="89"/>
      <c r="E268" s="89"/>
      <c r="F268" s="89" t="s">
        <v>11</v>
      </c>
      <c r="G268" s="122"/>
      <c r="H268" s="123"/>
      <c r="I268" s="123"/>
      <c r="J268" s="123"/>
      <c r="K268" s="123"/>
      <c r="L268" s="123"/>
      <c r="M268" s="123"/>
      <c r="N268" s="123"/>
      <c r="O268" s="123"/>
      <c r="P268" s="123"/>
      <c r="Q268" s="123"/>
      <c r="R268" s="123"/>
      <c r="S268" s="123"/>
      <c r="T268" s="123"/>
      <c r="U268" s="124"/>
      <c r="V268" s="124"/>
      <c r="W268" s="124"/>
      <c r="X268" s="124"/>
      <c r="Y268" s="124"/>
      <c r="Z268" s="124"/>
      <c r="AA268" s="124"/>
      <c r="AB268" s="125"/>
    </row>
    <row r="269" spans="1:28" s="108" customFormat="1" ht="120" customHeight="1">
      <c r="A269" s="127">
        <v>22</v>
      </c>
      <c r="B269" s="247" t="s">
        <v>693</v>
      </c>
      <c r="C269" s="247"/>
      <c r="D269" s="129"/>
      <c r="E269" s="129"/>
      <c r="F269" s="130"/>
      <c r="G269" s="131"/>
      <c r="H269" s="107"/>
      <c r="I269" s="107"/>
      <c r="J269" s="107"/>
    </row>
    <row r="270" spans="1:28" s="108" customFormat="1" ht="16.5" customHeight="1">
      <c r="A270" s="80" t="s">
        <v>149</v>
      </c>
      <c r="B270" s="222" t="s">
        <v>665</v>
      </c>
      <c r="C270" s="222"/>
      <c r="D270" s="89"/>
      <c r="E270" s="89"/>
      <c r="F270" s="89" t="s">
        <v>501</v>
      </c>
      <c r="G270" s="90"/>
      <c r="H270" s="107"/>
      <c r="I270" s="107"/>
      <c r="J270" s="107"/>
    </row>
    <row r="271" spans="1:28" s="108" customFormat="1" ht="16.5" customHeight="1">
      <c r="A271" s="80" t="s">
        <v>207</v>
      </c>
      <c r="B271" s="222" t="s">
        <v>666</v>
      </c>
      <c r="C271" s="222"/>
      <c r="D271" s="89"/>
      <c r="E271" s="89"/>
      <c r="F271" s="89" t="s">
        <v>501</v>
      </c>
      <c r="G271" s="90"/>
      <c r="H271" s="107"/>
      <c r="I271" s="107"/>
      <c r="J271" s="107"/>
    </row>
    <row r="272" spans="1:28" s="108" customFormat="1" ht="16.5" customHeight="1">
      <c r="A272" s="80" t="s">
        <v>342</v>
      </c>
      <c r="B272" s="222" t="s">
        <v>668</v>
      </c>
      <c r="C272" s="222"/>
      <c r="D272" s="89"/>
      <c r="E272" s="89"/>
      <c r="F272" s="89" t="s">
        <v>501</v>
      </c>
      <c r="G272" s="90"/>
      <c r="H272" s="107"/>
      <c r="I272" s="107"/>
      <c r="J272" s="107"/>
    </row>
    <row r="273" spans="1:10" s="108" customFormat="1" ht="16.5" customHeight="1">
      <c r="A273" s="80"/>
      <c r="B273" s="99" t="s">
        <v>695</v>
      </c>
      <c r="C273" s="80"/>
      <c r="D273" s="89"/>
      <c r="E273" s="89"/>
      <c r="F273" s="87"/>
      <c r="G273" s="90"/>
      <c r="H273" s="107"/>
      <c r="I273" s="107"/>
      <c r="J273" s="107"/>
    </row>
    <row r="274" spans="1:10" s="108" customFormat="1" ht="131.25" customHeight="1">
      <c r="A274" s="80">
        <v>23</v>
      </c>
      <c r="B274" s="225" t="s">
        <v>696</v>
      </c>
      <c r="C274" s="225"/>
      <c r="D274" s="89"/>
      <c r="E274" s="89"/>
      <c r="F274" s="89" t="s">
        <v>672</v>
      </c>
      <c r="G274" s="90"/>
      <c r="H274" s="107"/>
      <c r="I274" s="107"/>
      <c r="J274" s="107"/>
    </row>
    <row r="275" spans="1:10" s="108" customFormat="1" ht="25.5" customHeight="1">
      <c r="A275" s="80" t="s">
        <v>511</v>
      </c>
      <c r="B275" s="102" t="s">
        <v>512</v>
      </c>
      <c r="C275" s="89"/>
      <c r="D275" s="89"/>
      <c r="E275" s="89"/>
      <c r="F275" s="87"/>
      <c r="G275" s="90"/>
      <c r="H275" s="107"/>
      <c r="I275" s="107"/>
      <c r="J275" s="107"/>
    </row>
    <row r="276" spans="1:10" s="108" customFormat="1" ht="20.25" customHeight="1">
      <c r="A276" s="80" t="s">
        <v>513</v>
      </c>
      <c r="B276" s="89" t="s">
        <v>514</v>
      </c>
      <c r="C276" s="58" t="s">
        <v>673</v>
      </c>
      <c r="D276" s="89"/>
      <c r="E276" s="89"/>
      <c r="F276" s="87"/>
      <c r="G276" s="90"/>
      <c r="H276" s="107"/>
      <c r="I276" s="107"/>
      <c r="J276" s="107"/>
    </row>
    <row r="277" spans="1:10" s="108" customFormat="1" ht="47.25" customHeight="1">
      <c r="A277" s="80" t="s">
        <v>516</v>
      </c>
      <c r="B277" s="89" t="s">
        <v>517</v>
      </c>
      <c r="C277" s="58" t="s">
        <v>341</v>
      </c>
      <c r="D277" s="89"/>
      <c r="E277" s="89"/>
      <c r="F277" s="87"/>
      <c r="G277" s="90"/>
      <c r="H277" s="107"/>
      <c r="I277" s="107"/>
      <c r="J277" s="107"/>
    </row>
    <row r="278" spans="1:10" s="108" customFormat="1" ht="30" customHeight="1">
      <c r="A278" s="80" t="s">
        <v>169</v>
      </c>
      <c r="B278" s="89" t="s">
        <v>518</v>
      </c>
      <c r="C278" s="89" t="s">
        <v>519</v>
      </c>
      <c r="D278" s="89"/>
      <c r="E278" s="89"/>
      <c r="F278" s="87"/>
      <c r="G278" s="90"/>
      <c r="H278" s="107"/>
      <c r="I278" s="107"/>
      <c r="J278" s="107"/>
    </row>
    <row r="279" spans="1:10" s="108" customFormat="1" ht="20.25" customHeight="1">
      <c r="A279" s="80" t="s">
        <v>520</v>
      </c>
      <c r="B279" s="89" t="s">
        <v>521</v>
      </c>
      <c r="C279" s="89" t="s">
        <v>522</v>
      </c>
      <c r="D279" s="89"/>
      <c r="E279" s="89"/>
      <c r="F279" s="87"/>
      <c r="G279" s="90"/>
      <c r="H279" s="107"/>
      <c r="I279" s="107"/>
      <c r="J279" s="107"/>
    </row>
    <row r="280" spans="1:10" s="108" customFormat="1" ht="20.25" customHeight="1">
      <c r="A280" s="80" t="s">
        <v>523</v>
      </c>
      <c r="B280" s="89" t="s">
        <v>524</v>
      </c>
      <c r="C280" s="89" t="s">
        <v>350</v>
      </c>
      <c r="D280" s="89"/>
      <c r="E280" s="89"/>
      <c r="F280" s="87"/>
      <c r="G280" s="90"/>
      <c r="H280" s="107"/>
      <c r="I280" s="107"/>
      <c r="J280" s="107"/>
    </row>
    <row r="281" spans="1:10" s="108" customFormat="1" ht="20.25" customHeight="1">
      <c r="A281" s="80" t="s">
        <v>181</v>
      </c>
      <c r="B281" s="89" t="s">
        <v>525</v>
      </c>
      <c r="C281" s="89" t="s">
        <v>526</v>
      </c>
      <c r="D281" s="89"/>
      <c r="E281" s="89"/>
      <c r="F281" s="87"/>
      <c r="G281" s="90"/>
      <c r="H281" s="107"/>
      <c r="I281" s="107"/>
      <c r="J281" s="107"/>
    </row>
    <row r="282" spans="1:10" s="108" customFormat="1" ht="24" customHeight="1">
      <c r="A282" s="80" t="s">
        <v>527</v>
      </c>
      <c r="B282" s="89" t="s">
        <v>528</v>
      </c>
      <c r="C282" s="89" t="s">
        <v>60</v>
      </c>
      <c r="D282" s="89"/>
      <c r="E282" s="89"/>
      <c r="F282" s="87"/>
      <c r="G282" s="90"/>
      <c r="H282" s="107"/>
      <c r="I282" s="107"/>
      <c r="J282" s="107"/>
    </row>
    <row r="283" spans="1:10" s="108" customFormat="1" ht="20.25" customHeight="1">
      <c r="A283" s="80" t="s">
        <v>529</v>
      </c>
      <c r="B283" s="89" t="s">
        <v>530</v>
      </c>
      <c r="C283" s="89" t="s">
        <v>531</v>
      </c>
      <c r="D283" s="89"/>
      <c r="E283" s="89"/>
      <c r="F283" s="87"/>
      <c r="G283" s="90"/>
      <c r="H283" s="107"/>
      <c r="I283" s="107"/>
      <c r="J283" s="107"/>
    </row>
    <row r="284" spans="1:10" s="108" customFormat="1" ht="25.5" customHeight="1">
      <c r="A284" s="80" t="s">
        <v>532</v>
      </c>
      <c r="B284" s="89" t="s">
        <v>533</v>
      </c>
      <c r="C284" s="89" t="s">
        <v>368</v>
      </c>
      <c r="D284" s="89"/>
      <c r="E284" s="89"/>
      <c r="F284" s="87"/>
      <c r="G284" s="90"/>
      <c r="H284" s="107"/>
      <c r="I284" s="107"/>
      <c r="J284" s="107"/>
    </row>
    <row r="285" spans="1:10" s="108" customFormat="1" ht="22.5" customHeight="1">
      <c r="A285" s="80" t="s">
        <v>238</v>
      </c>
      <c r="B285" s="89" t="s">
        <v>534</v>
      </c>
      <c r="C285" s="89" t="s">
        <v>535</v>
      </c>
      <c r="D285" s="89"/>
      <c r="E285" s="89"/>
      <c r="F285" s="87"/>
      <c r="G285" s="90"/>
      <c r="H285" s="107"/>
      <c r="I285" s="107"/>
      <c r="J285" s="107"/>
    </row>
    <row r="286" spans="1:10" s="108" customFormat="1" ht="22.5" customHeight="1">
      <c r="A286" s="80" t="s">
        <v>536</v>
      </c>
      <c r="B286" s="102" t="s">
        <v>537</v>
      </c>
      <c r="C286" s="89"/>
      <c r="D286" s="89"/>
      <c r="E286" s="89"/>
      <c r="F286" s="87"/>
      <c r="G286" s="90"/>
      <c r="H286" s="107"/>
      <c r="I286" s="107"/>
      <c r="J286" s="107"/>
    </row>
    <row r="287" spans="1:10" s="108" customFormat="1" ht="18.75" customHeight="1">
      <c r="A287" s="80" t="s">
        <v>538</v>
      </c>
      <c r="B287" s="89" t="s">
        <v>539</v>
      </c>
      <c r="C287" s="89" t="s">
        <v>540</v>
      </c>
      <c r="D287" s="89"/>
      <c r="E287" s="89"/>
      <c r="F287" s="87"/>
      <c r="G287" s="90"/>
      <c r="H287" s="107"/>
      <c r="I287" s="107"/>
      <c r="J287" s="107"/>
    </row>
    <row r="288" spans="1:10" s="108" customFormat="1" ht="18.75" customHeight="1">
      <c r="A288" s="80" t="s">
        <v>541</v>
      </c>
      <c r="B288" s="89" t="s">
        <v>542</v>
      </c>
      <c r="C288" s="89" t="s">
        <v>543</v>
      </c>
      <c r="D288" s="89"/>
      <c r="E288" s="89"/>
      <c r="F288" s="87"/>
      <c r="G288" s="90"/>
      <c r="H288" s="107"/>
      <c r="I288" s="107"/>
      <c r="J288" s="107"/>
    </row>
    <row r="289" spans="1:10" s="108" customFormat="1" ht="18.75" customHeight="1">
      <c r="A289" s="80" t="s">
        <v>169</v>
      </c>
      <c r="B289" s="89" t="s">
        <v>544</v>
      </c>
      <c r="C289" s="89" t="s">
        <v>545</v>
      </c>
      <c r="D289" s="89"/>
      <c r="E289" s="89"/>
      <c r="F289" s="87"/>
      <c r="G289" s="90"/>
      <c r="H289" s="107"/>
      <c r="I289" s="107"/>
      <c r="J289" s="107"/>
    </row>
    <row r="290" spans="1:10" s="108" customFormat="1" ht="32.25" customHeight="1">
      <c r="A290" s="80" t="s">
        <v>175</v>
      </c>
      <c r="B290" s="89" t="s">
        <v>546</v>
      </c>
      <c r="C290" s="89" t="s">
        <v>547</v>
      </c>
      <c r="D290" s="89"/>
      <c r="E290" s="89"/>
      <c r="F290" s="87"/>
      <c r="G290" s="90"/>
      <c r="H290" s="107"/>
      <c r="I290" s="107"/>
      <c r="J290" s="107"/>
    </row>
    <row r="291" spans="1:10" s="108" customFormat="1" ht="18.75" customHeight="1">
      <c r="A291" s="80" t="s">
        <v>523</v>
      </c>
      <c r="B291" s="103" t="s">
        <v>548</v>
      </c>
      <c r="C291" s="103" t="s">
        <v>549</v>
      </c>
      <c r="D291" s="89"/>
      <c r="E291" s="89"/>
      <c r="F291" s="87"/>
      <c r="G291" s="90"/>
      <c r="H291" s="107"/>
      <c r="I291" s="107"/>
      <c r="J291" s="107"/>
    </row>
    <row r="292" spans="1:10" s="108" customFormat="1" ht="25.5" customHeight="1">
      <c r="A292" s="80" t="s">
        <v>181</v>
      </c>
      <c r="B292" s="89" t="s">
        <v>550</v>
      </c>
      <c r="C292" s="89" t="s">
        <v>551</v>
      </c>
      <c r="D292" s="89"/>
      <c r="E292" s="89"/>
      <c r="F292" s="87"/>
      <c r="G292" s="90"/>
      <c r="H292" s="107"/>
      <c r="I292" s="107"/>
      <c r="J292" s="107"/>
    </row>
    <row r="293" spans="1:10" s="108" customFormat="1" ht="25.5" customHeight="1">
      <c r="A293" s="80" t="s">
        <v>527</v>
      </c>
      <c r="B293" s="89" t="s">
        <v>552</v>
      </c>
      <c r="C293" s="89" t="s">
        <v>551</v>
      </c>
      <c r="D293" s="89"/>
      <c r="E293" s="89"/>
      <c r="F293" s="87"/>
      <c r="G293" s="90"/>
      <c r="H293" s="107"/>
      <c r="I293" s="107"/>
      <c r="J293" s="107"/>
    </row>
    <row r="294" spans="1:10" s="108" customFormat="1" ht="49.5" customHeight="1">
      <c r="A294" s="80" t="s">
        <v>529</v>
      </c>
      <c r="B294" s="89" t="s">
        <v>553</v>
      </c>
      <c r="C294" s="89" t="s">
        <v>389</v>
      </c>
      <c r="D294" s="89"/>
      <c r="E294" s="89"/>
      <c r="F294" s="87"/>
      <c r="G294" s="90"/>
      <c r="H294" s="107"/>
      <c r="I294" s="107"/>
      <c r="J294" s="107"/>
    </row>
    <row r="295" spans="1:10" s="108" customFormat="1" ht="18.75" customHeight="1">
      <c r="A295" s="80" t="s">
        <v>554</v>
      </c>
      <c r="B295" s="103" t="s">
        <v>555</v>
      </c>
      <c r="C295" s="89"/>
      <c r="D295" s="89"/>
      <c r="E295" s="89"/>
      <c r="F295" s="87"/>
      <c r="G295" s="90"/>
      <c r="H295" s="107"/>
      <c r="I295" s="107"/>
      <c r="J295" s="107"/>
    </row>
    <row r="296" spans="1:10" s="108" customFormat="1" ht="33" customHeight="1">
      <c r="A296" s="80" t="s">
        <v>513</v>
      </c>
      <c r="B296" s="89" t="s">
        <v>556</v>
      </c>
      <c r="C296" s="89" t="s">
        <v>557</v>
      </c>
      <c r="D296" s="89"/>
      <c r="E296" s="89"/>
      <c r="F296" s="87"/>
      <c r="G296" s="90"/>
      <c r="H296" s="107"/>
      <c r="I296" s="107"/>
      <c r="J296" s="107"/>
    </row>
    <row r="297" spans="1:10" s="108" customFormat="1" ht="21" customHeight="1">
      <c r="A297" s="80" t="s">
        <v>516</v>
      </c>
      <c r="B297" s="89" t="s">
        <v>558</v>
      </c>
      <c r="C297" s="89" t="s">
        <v>559</v>
      </c>
      <c r="D297" s="89"/>
      <c r="E297" s="89"/>
      <c r="F297" s="87"/>
      <c r="G297" s="90"/>
      <c r="H297" s="107"/>
      <c r="I297" s="107"/>
      <c r="J297" s="107"/>
    </row>
    <row r="298" spans="1:10" s="108" customFormat="1" ht="21" customHeight="1">
      <c r="A298" s="80" t="s">
        <v>169</v>
      </c>
      <c r="B298" s="89" t="s">
        <v>560</v>
      </c>
      <c r="C298" s="89" t="s">
        <v>561</v>
      </c>
      <c r="D298" s="89"/>
      <c r="E298" s="89"/>
      <c r="F298" s="87"/>
      <c r="G298" s="90"/>
      <c r="H298" s="107"/>
      <c r="I298" s="107"/>
      <c r="J298" s="107"/>
    </row>
    <row r="299" spans="1:10" s="108" customFormat="1" ht="62.25" customHeight="1">
      <c r="A299" s="80" t="s">
        <v>175</v>
      </c>
      <c r="B299" s="89" t="s">
        <v>562</v>
      </c>
      <c r="C299" s="89" t="s">
        <v>563</v>
      </c>
      <c r="D299" s="89"/>
      <c r="E299" s="89"/>
      <c r="F299" s="87"/>
      <c r="G299" s="90"/>
      <c r="H299" s="107"/>
      <c r="I299" s="107"/>
      <c r="J299" s="107"/>
    </row>
    <row r="300" spans="1:10" s="108" customFormat="1" ht="20.25" customHeight="1">
      <c r="A300" s="80" t="s">
        <v>523</v>
      </c>
      <c r="B300" s="89" t="s">
        <v>564</v>
      </c>
      <c r="C300" s="89" t="s">
        <v>565</v>
      </c>
      <c r="D300" s="89"/>
      <c r="E300" s="89"/>
      <c r="F300" s="87"/>
      <c r="G300" s="90"/>
      <c r="H300" s="107"/>
      <c r="I300" s="107"/>
      <c r="J300" s="107"/>
    </row>
    <row r="301" spans="1:10" s="108" customFormat="1" ht="34.5" customHeight="1">
      <c r="A301" s="80" t="s">
        <v>566</v>
      </c>
      <c r="B301" s="89" t="s">
        <v>567</v>
      </c>
      <c r="C301" s="89" t="s">
        <v>568</v>
      </c>
      <c r="D301" s="89"/>
      <c r="E301" s="89"/>
      <c r="F301" s="87"/>
      <c r="G301" s="90"/>
      <c r="H301" s="107"/>
      <c r="I301" s="107"/>
      <c r="J301" s="107"/>
    </row>
    <row r="302" spans="1:10" s="108" customFormat="1" ht="32.25" customHeight="1">
      <c r="A302" s="80" t="s">
        <v>569</v>
      </c>
      <c r="B302" s="89" t="s">
        <v>570</v>
      </c>
      <c r="C302" s="89" t="s">
        <v>571</v>
      </c>
      <c r="D302" s="89"/>
      <c r="E302" s="89"/>
      <c r="F302" s="87"/>
      <c r="G302" s="90"/>
      <c r="H302" s="107"/>
      <c r="I302" s="107"/>
      <c r="J302" s="107"/>
    </row>
    <row r="303" spans="1:10" s="108" customFormat="1" ht="73.5" customHeight="1">
      <c r="A303" s="80" t="s">
        <v>572</v>
      </c>
      <c r="B303" s="89" t="s">
        <v>573</v>
      </c>
      <c r="C303" s="89" t="s">
        <v>574</v>
      </c>
      <c r="D303" s="89"/>
      <c r="E303" s="89"/>
      <c r="F303" s="87"/>
      <c r="G303" s="90"/>
      <c r="H303" s="107"/>
      <c r="I303" s="107"/>
      <c r="J303" s="107"/>
    </row>
    <row r="304" spans="1:10" s="108" customFormat="1" ht="51" customHeight="1">
      <c r="A304" s="80"/>
      <c r="B304" s="89"/>
      <c r="C304" s="103" t="s">
        <v>575</v>
      </c>
      <c r="D304" s="89"/>
      <c r="E304" s="89"/>
      <c r="F304" s="87"/>
      <c r="G304" s="90"/>
      <c r="H304" s="107"/>
      <c r="I304" s="107"/>
      <c r="J304" s="107"/>
    </row>
    <row r="305" spans="1:10" s="108" customFormat="1" ht="33.75" customHeight="1">
      <c r="A305" s="80" t="s">
        <v>532</v>
      </c>
      <c r="B305" s="89" t="s">
        <v>576</v>
      </c>
      <c r="C305" s="89" t="s">
        <v>577</v>
      </c>
      <c r="D305" s="89"/>
      <c r="E305" s="89"/>
      <c r="F305" s="87"/>
      <c r="G305" s="90"/>
      <c r="H305" s="107"/>
      <c r="I305" s="107"/>
      <c r="J305" s="107"/>
    </row>
    <row r="306" spans="1:10" s="108" customFormat="1" ht="33.75" customHeight="1">
      <c r="A306" s="80" t="s">
        <v>238</v>
      </c>
      <c r="B306" s="89" t="s">
        <v>578</v>
      </c>
      <c r="C306" s="89" t="s">
        <v>414</v>
      </c>
      <c r="D306" s="89"/>
      <c r="E306" s="89"/>
      <c r="F306" s="87"/>
      <c r="G306" s="90"/>
      <c r="H306" s="107"/>
      <c r="I306" s="107"/>
      <c r="J306" s="107"/>
    </row>
    <row r="307" spans="1:10" s="108" customFormat="1" ht="76.5" customHeight="1">
      <c r="A307" s="80" t="s">
        <v>241</v>
      </c>
      <c r="B307" s="89" t="s">
        <v>415</v>
      </c>
      <c r="C307" s="89" t="s">
        <v>579</v>
      </c>
      <c r="D307" s="89"/>
      <c r="E307" s="89"/>
      <c r="F307" s="87"/>
      <c r="G307" s="90"/>
      <c r="H307" s="107"/>
      <c r="I307" s="107"/>
      <c r="J307" s="107"/>
    </row>
    <row r="308" spans="1:10" s="108" customFormat="1" ht="84.75" customHeight="1">
      <c r="A308" s="80" t="s">
        <v>244</v>
      </c>
      <c r="B308" s="89" t="s">
        <v>580</v>
      </c>
      <c r="C308" s="89" t="s">
        <v>581</v>
      </c>
      <c r="D308" s="89"/>
      <c r="E308" s="89"/>
      <c r="F308" s="87"/>
      <c r="G308" s="90"/>
      <c r="H308" s="107"/>
      <c r="I308" s="107"/>
      <c r="J308" s="107"/>
    </row>
    <row r="309" spans="1:10" s="108" customFormat="1" ht="88.5" customHeight="1">
      <c r="A309" s="80" t="s">
        <v>248</v>
      </c>
      <c r="B309" s="89" t="s">
        <v>582</v>
      </c>
      <c r="C309" s="89" t="s">
        <v>583</v>
      </c>
      <c r="D309" s="89"/>
      <c r="E309" s="89"/>
      <c r="F309" s="87"/>
      <c r="G309" s="90"/>
      <c r="H309" s="107"/>
      <c r="I309" s="107"/>
      <c r="J309" s="107"/>
    </row>
    <row r="310" spans="1:10" s="108" customFormat="1" ht="59.25" customHeight="1">
      <c r="A310" s="80" t="s">
        <v>584</v>
      </c>
      <c r="B310" s="89" t="s">
        <v>585</v>
      </c>
      <c r="C310" s="89" t="s">
        <v>586</v>
      </c>
      <c r="D310" s="89"/>
      <c r="E310" s="89"/>
      <c r="F310" s="87"/>
      <c r="G310" s="90"/>
      <c r="H310" s="107"/>
      <c r="I310" s="107"/>
      <c r="J310" s="107"/>
    </row>
    <row r="311" spans="1:10" s="108" customFormat="1" ht="36" customHeight="1">
      <c r="A311" s="80" t="s">
        <v>587</v>
      </c>
      <c r="B311" s="234" t="s">
        <v>588</v>
      </c>
      <c r="C311" s="235"/>
      <c r="D311" s="89"/>
      <c r="E311" s="89"/>
      <c r="F311" s="87"/>
      <c r="G311" s="90"/>
      <c r="H311" s="107"/>
      <c r="I311" s="107"/>
      <c r="J311" s="107"/>
    </row>
    <row r="312" spans="1:10" s="108" customFormat="1" ht="20.25" customHeight="1">
      <c r="A312" s="80" t="s">
        <v>64</v>
      </c>
      <c r="B312" s="103" t="s">
        <v>589</v>
      </c>
      <c r="C312" s="103" t="s">
        <v>590</v>
      </c>
      <c r="D312" s="89"/>
      <c r="E312" s="89"/>
      <c r="F312" s="87"/>
      <c r="G312" s="90"/>
      <c r="H312" s="107"/>
      <c r="I312" s="107"/>
      <c r="J312" s="107"/>
    </row>
    <row r="313" spans="1:10" s="108" customFormat="1" ht="35.25" customHeight="1">
      <c r="A313" s="80" t="s">
        <v>65</v>
      </c>
      <c r="B313" s="89" t="s">
        <v>591</v>
      </c>
      <c r="C313" s="89" t="s">
        <v>592</v>
      </c>
      <c r="D313" s="89"/>
      <c r="E313" s="89"/>
      <c r="F313" s="87"/>
      <c r="G313" s="90"/>
      <c r="H313" s="107"/>
      <c r="I313" s="107"/>
      <c r="J313" s="107"/>
    </row>
    <row r="314" spans="1:10" s="108" customFormat="1" ht="25.5" customHeight="1">
      <c r="A314" s="80" t="s">
        <v>159</v>
      </c>
      <c r="B314" s="89" t="s">
        <v>593</v>
      </c>
      <c r="C314" s="89" t="s">
        <v>434</v>
      </c>
      <c r="D314" s="89"/>
      <c r="E314" s="89"/>
      <c r="F314" s="87"/>
      <c r="G314" s="90"/>
      <c r="H314" s="107"/>
      <c r="I314" s="107"/>
      <c r="J314" s="107"/>
    </row>
    <row r="315" spans="1:10" s="108" customFormat="1" ht="18.75" customHeight="1">
      <c r="A315" s="80" t="s">
        <v>554</v>
      </c>
      <c r="B315" s="102" t="s">
        <v>594</v>
      </c>
      <c r="C315" s="89"/>
      <c r="D315" s="89"/>
      <c r="E315" s="89"/>
      <c r="F315" s="87"/>
      <c r="G315" s="90"/>
      <c r="H315" s="107"/>
      <c r="I315" s="107"/>
      <c r="J315" s="107"/>
    </row>
    <row r="316" spans="1:10" s="108" customFormat="1" ht="18.75" customHeight="1">
      <c r="A316" s="80" t="s">
        <v>513</v>
      </c>
      <c r="B316" s="103" t="s">
        <v>250</v>
      </c>
      <c r="C316" s="103" t="s">
        <v>697</v>
      </c>
      <c r="D316" s="89"/>
      <c r="E316" s="89"/>
      <c r="F316" s="87"/>
      <c r="G316" s="90"/>
      <c r="H316" s="107"/>
      <c r="I316" s="107"/>
      <c r="J316" s="107"/>
    </row>
    <row r="317" spans="1:10" s="108" customFormat="1" ht="18.75" customHeight="1">
      <c r="A317" s="80" t="s">
        <v>541</v>
      </c>
      <c r="B317" s="103" t="s">
        <v>596</v>
      </c>
      <c r="C317" s="103" t="s">
        <v>698</v>
      </c>
      <c r="D317" s="89"/>
      <c r="E317" s="89"/>
      <c r="F317" s="87"/>
      <c r="G317" s="90"/>
      <c r="H317" s="107"/>
      <c r="I317" s="107"/>
      <c r="J317" s="107"/>
    </row>
    <row r="318" spans="1:10" s="108" customFormat="1" ht="33.75" customHeight="1">
      <c r="A318" s="80"/>
      <c r="B318" s="103" t="s">
        <v>598</v>
      </c>
      <c r="C318" s="89"/>
      <c r="D318" s="89"/>
      <c r="E318" s="89"/>
      <c r="F318" s="87"/>
      <c r="G318" s="90"/>
      <c r="H318" s="107"/>
      <c r="I318" s="107"/>
      <c r="J318" s="107"/>
    </row>
    <row r="319" spans="1:10" s="108" customFormat="1" ht="18.75" customHeight="1">
      <c r="A319" s="80" t="s">
        <v>513</v>
      </c>
      <c r="B319" s="89" t="s">
        <v>599</v>
      </c>
      <c r="C319" s="103" t="s">
        <v>699</v>
      </c>
      <c r="D319" s="89"/>
      <c r="E319" s="89"/>
      <c r="F319" s="87"/>
      <c r="G319" s="90"/>
      <c r="H319" s="107"/>
      <c r="I319" s="107"/>
      <c r="J319" s="107"/>
    </row>
    <row r="320" spans="1:10" s="108" customFormat="1" ht="18.75" customHeight="1">
      <c r="A320" s="80" t="s">
        <v>541</v>
      </c>
      <c r="B320" s="89" t="s">
        <v>601</v>
      </c>
      <c r="C320" s="89" t="s">
        <v>602</v>
      </c>
      <c r="D320" s="89"/>
      <c r="E320" s="89"/>
      <c r="F320" s="87"/>
      <c r="G320" s="90"/>
      <c r="H320" s="107"/>
      <c r="I320" s="107"/>
      <c r="J320" s="107"/>
    </row>
    <row r="321" spans="1:10" s="108" customFormat="1" ht="18.75" customHeight="1">
      <c r="A321" s="80" t="s">
        <v>169</v>
      </c>
      <c r="B321" s="89" t="s">
        <v>603</v>
      </c>
      <c r="C321" s="89" t="s">
        <v>602</v>
      </c>
      <c r="D321" s="89"/>
      <c r="E321" s="89"/>
      <c r="F321" s="87"/>
      <c r="G321" s="90"/>
      <c r="H321" s="107"/>
      <c r="I321" s="107"/>
      <c r="J321" s="107"/>
    </row>
    <row r="322" spans="1:10" s="108" customFormat="1" ht="18.75" customHeight="1">
      <c r="A322" s="80" t="s">
        <v>175</v>
      </c>
      <c r="B322" s="89" t="s">
        <v>604</v>
      </c>
      <c r="C322" s="89" t="s">
        <v>602</v>
      </c>
      <c r="D322" s="89"/>
      <c r="E322" s="89"/>
      <c r="F322" s="87"/>
      <c r="G322" s="90"/>
      <c r="H322" s="107"/>
      <c r="I322" s="107"/>
      <c r="J322" s="107"/>
    </row>
    <row r="323" spans="1:10" s="108" customFormat="1" ht="18.75" customHeight="1">
      <c r="A323" s="80" t="s">
        <v>523</v>
      </c>
      <c r="B323" s="89" t="s">
        <v>605</v>
      </c>
      <c r="C323" s="89" t="s">
        <v>602</v>
      </c>
      <c r="D323" s="89"/>
      <c r="E323" s="89"/>
      <c r="F323" s="87"/>
      <c r="G323" s="90"/>
      <c r="H323" s="107"/>
      <c r="I323" s="107"/>
      <c r="J323" s="107"/>
    </row>
    <row r="324" spans="1:10" s="108" customFormat="1" ht="18.75" customHeight="1">
      <c r="A324" s="80" t="s">
        <v>566</v>
      </c>
      <c r="B324" s="89" t="s">
        <v>606</v>
      </c>
      <c r="C324" s="89" t="s">
        <v>607</v>
      </c>
      <c r="D324" s="89"/>
      <c r="E324" s="89"/>
      <c r="F324" s="87"/>
      <c r="G324" s="90"/>
      <c r="H324" s="107"/>
      <c r="I324" s="107"/>
      <c r="J324" s="107"/>
    </row>
    <row r="325" spans="1:10" s="108" customFormat="1" ht="18.75" customHeight="1">
      <c r="A325" s="80" t="s">
        <v>527</v>
      </c>
      <c r="B325" s="89" t="s">
        <v>608</v>
      </c>
      <c r="C325" s="89" t="s">
        <v>607</v>
      </c>
      <c r="D325" s="89"/>
      <c r="E325" s="89"/>
      <c r="F325" s="87"/>
      <c r="G325" s="90"/>
      <c r="H325" s="107"/>
      <c r="I325" s="107"/>
      <c r="J325" s="107"/>
    </row>
    <row r="326" spans="1:10" s="108" customFormat="1" ht="18.75" customHeight="1">
      <c r="A326" s="80" t="s">
        <v>169</v>
      </c>
      <c r="B326" s="103" t="s">
        <v>609</v>
      </c>
      <c r="C326" s="103" t="s">
        <v>700</v>
      </c>
      <c r="D326" s="89"/>
      <c r="E326" s="89"/>
      <c r="F326" s="87"/>
      <c r="G326" s="90"/>
      <c r="H326" s="107"/>
      <c r="I326" s="107"/>
      <c r="J326" s="107"/>
    </row>
    <row r="327" spans="1:10" s="108" customFormat="1" ht="20.25" customHeight="1">
      <c r="A327" s="80" t="s">
        <v>175</v>
      </c>
      <c r="B327" s="103" t="s">
        <v>611</v>
      </c>
      <c r="C327" s="103" t="s">
        <v>701</v>
      </c>
      <c r="D327" s="89"/>
      <c r="E327" s="89"/>
      <c r="F327" s="87"/>
      <c r="G327" s="90"/>
      <c r="H327" s="107"/>
      <c r="I327" s="107"/>
      <c r="J327" s="107"/>
    </row>
    <row r="328" spans="1:10" s="108" customFormat="1" ht="30.75" customHeight="1">
      <c r="A328" s="80" t="s">
        <v>523</v>
      </c>
      <c r="B328" s="89" t="s">
        <v>613</v>
      </c>
      <c r="C328" s="89" t="s">
        <v>459</v>
      </c>
      <c r="D328" s="89"/>
      <c r="E328" s="89"/>
      <c r="F328" s="87"/>
      <c r="G328" s="90"/>
      <c r="H328" s="107"/>
      <c r="I328" s="107"/>
      <c r="J328" s="107"/>
    </row>
    <row r="329" spans="1:10" s="108" customFormat="1" ht="21.75" customHeight="1">
      <c r="A329" s="80" t="s">
        <v>566</v>
      </c>
      <c r="B329" s="89" t="s">
        <v>614</v>
      </c>
      <c r="C329" s="89" t="s">
        <v>461</v>
      </c>
      <c r="D329" s="89"/>
      <c r="E329" s="89"/>
      <c r="F329" s="87"/>
      <c r="G329" s="90"/>
      <c r="H329" s="107"/>
      <c r="I329" s="107"/>
      <c r="J329" s="107"/>
    </row>
    <row r="330" spans="1:10" s="108" customFormat="1" ht="19.5" customHeight="1">
      <c r="A330" s="80" t="s">
        <v>569</v>
      </c>
      <c r="B330" s="89" t="s">
        <v>615</v>
      </c>
      <c r="C330" s="89" t="s">
        <v>551</v>
      </c>
      <c r="D330" s="89"/>
      <c r="E330" s="89"/>
      <c r="F330" s="87"/>
      <c r="G330" s="90"/>
      <c r="H330" s="107"/>
      <c r="I330" s="107"/>
      <c r="J330" s="107"/>
    </row>
    <row r="331" spans="1:10" s="108" customFormat="1" ht="32.25" customHeight="1">
      <c r="A331" s="80" t="s">
        <v>572</v>
      </c>
      <c r="B331" s="89" t="s">
        <v>616</v>
      </c>
      <c r="C331" s="89" t="s">
        <v>617</v>
      </c>
      <c r="D331" s="89"/>
      <c r="E331" s="89"/>
      <c r="F331" s="87"/>
      <c r="G331" s="90"/>
      <c r="H331" s="107"/>
      <c r="I331" s="107"/>
      <c r="J331" s="107"/>
    </row>
    <row r="332" spans="1:10" s="108" customFormat="1" ht="19.5" customHeight="1">
      <c r="A332" s="80" t="s">
        <v>532</v>
      </c>
      <c r="B332" s="89" t="s">
        <v>618</v>
      </c>
      <c r="C332" s="89" t="s">
        <v>568</v>
      </c>
      <c r="D332" s="89"/>
      <c r="E332" s="89"/>
      <c r="F332" s="87"/>
      <c r="G332" s="90"/>
      <c r="H332" s="107"/>
      <c r="I332" s="107"/>
      <c r="J332" s="107"/>
    </row>
    <row r="333" spans="1:10" s="108" customFormat="1" ht="19.5" customHeight="1">
      <c r="A333" s="80" t="s">
        <v>238</v>
      </c>
      <c r="B333" s="89" t="s">
        <v>619</v>
      </c>
      <c r="C333" s="89" t="s">
        <v>568</v>
      </c>
      <c r="D333" s="89"/>
      <c r="E333" s="89"/>
      <c r="F333" s="87"/>
      <c r="G333" s="90"/>
      <c r="H333" s="107"/>
      <c r="I333" s="107"/>
      <c r="J333" s="107"/>
    </row>
    <row r="334" spans="1:10" s="108" customFormat="1" ht="19.5" customHeight="1">
      <c r="A334" s="80"/>
      <c r="B334" s="89" t="s">
        <v>620</v>
      </c>
      <c r="C334" s="89"/>
      <c r="D334" s="89"/>
      <c r="E334" s="89"/>
      <c r="F334" s="87"/>
      <c r="G334" s="90"/>
      <c r="H334" s="107"/>
      <c r="I334" s="107"/>
      <c r="J334" s="107"/>
    </row>
    <row r="335" spans="1:10" s="108" customFormat="1" ht="19.5" customHeight="1">
      <c r="A335" s="80"/>
      <c r="B335" s="89" t="s">
        <v>621</v>
      </c>
      <c r="C335" s="89"/>
      <c r="D335" s="89"/>
      <c r="E335" s="89"/>
      <c r="F335" s="87"/>
      <c r="G335" s="90"/>
      <c r="H335" s="107"/>
      <c r="I335" s="107"/>
      <c r="J335" s="107"/>
    </row>
    <row r="336" spans="1:10" s="108" customFormat="1" ht="19.5" customHeight="1">
      <c r="A336" s="80"/>
      <c r="B336" s="89" t="s">
        <v>622</v>
      </c>
      <c r="C336" s="89"/>
      <c r="D336" s="89"/>
      <c r="E336" s="89"/>
      <c r="F336" s="87"/>
      <c r="G336" s="90"/>
      <c r="H336" s="107"/>
      <c r="I336" s="107"/>
      <c r="J336" s="107"/>
    </row>
    <row r="337" spans="1:10" s="108" customFormat="1" ht="30.75" customHeight="1">
      <c r="A337" s="80" t="s">
        <v>241</v>
      </c>
      <c r="B337" s="89" t="s">
        <v>623</v>
      </c>
      <c r="C337" s="89" t="s">
        <v>624</v>
      </c>
      <c r="D337" s="89"/>
      <c r="E337" s="89"/>
      <c r="F337" s="87"/>
      <c r="G337" s="90"/>
      <c r="H337" s="107"/>
      <c r="I337" s="107"/>
      <c r="J337" s="107"/>
    </row>
    <row r="338" spans="1:10" s="108" customFormat="1" ht="107.25" customHeight="1">
      <c r="A338" s="80">
        <v>24</v>
      </c>
      <c r="B338" s="225" t="s">
        <v>679</v>
      </c>
      <c r="C338" s="225"/>
      <c r="D338" s="89"/>
      <c r="E338" s="89"/>
      <c r="F338" s="132" t="s">
        <v>11</v>
      </c>
      <c r="G338" s="90"/>
      <c r="H338" s="107"/>
      <c r="I338" s="107"/>
      <c r="J338" s="107"/>
    </row>
    <row r="339" spans="1:10" s="108" customFormat="1" ht="75" customHeight="1">
      <c r="A339" s="80">
        <v>25</v>
      </c>
      <c r="B339" s="225" t="s">
        <v>626</v>
      </c>
      <c r="C339" s="225"/>
      <c r="D339" s="89"/>
      <c r="E339" s="89"/>
      <c r="F339" s="132" t="s">
        <v>11</v>
      </c>
      <c r="G339" s="90"/>
      <c r="H339" s="107"/>
      <c r="I339" s="107"/>
      <c r="J339" s="107"/>
    </row>
    <row r="340" spans="1:10" s="108" customFormat="1" ht="36" customHeight="1">
      <c r="A340" s="80" t="s">
        <v>80</v>
      </c>
      <c r="B340" s="237" t="s">
        <v>627</v>
      </c>
      <c r="C340" s="236"/>
      <c r="D340" s="89"/>
      <c r="E340" s="89"/>
      <c r="F340" s="132" t="s">
        <v>11</v>
      </c>
      <c r="G340" s="90"/>
      <c r="H340" s="107"/>
      <c r="I340" s="107"/>
      <c r="J340" s="107"/>
    </row>
    <row r="341" spans="1:10" s="108" customFormat="1" ht="48" customHeight="1">
      <c r="A341" s="80" t="s">
        <v>68</v>
      </c>
      <c r="B341" s="238" t="s">
        <v>628</v>
      </c>
      <c r="C341" s="239"/>
      <c r="D341" s="89"/>
      <c r="E341" s="89"/>
      <c r="F341" s="132" t="s">
        <v>487</v>
      </c>
      <c r="G341" s="90"/>
      <c r="H341" s="107"/>
      <c r="I341" s="107"/>
      <c r="J341" s="107"/>
    </row>
    <row r="342" spans="1:10" s="108" customFormat="1" ht="62.25" customHeight="1">
      <c r="A342" s="80" t="s">
        <v>159</v>
      </c>
      <c r="B342" s="238" t="s">
        <v>630</v>
      </c>
      <c r="C342" s="239"/>
      <c r="D342" s="89"/>
      <c r="E342" s="89"/>
      <c r="F342" s="132" t="s">
        <v>11</v>
      </c>
      <c r="G342" s="90"/>
      <c r="H342" s="107"/>
      <c r="I342" s="107"/>
      <c r="J342" s="107"/>
    </row>
    <row r="343" spans="1:10" s="108" customFormat="1" ht="52.5" customHeight="1">
      <c r="A343" s="80" t="s">
        <v>161</v>
      </c>
      <c r="B343" s="238" t="s">
        <v>631</v>
      </c>
      <c r="C343" s="239"/>
      <c r="D343" s="89"/>
      <c r="E343" s="89"/>
      <c r="F343" s="132" t="s">
        <v>11</v>
      </c>
      <c r="G343" s="90"/>
      <c r="H343" s="107"/>
      <c r="I343" s="107"/>
      <c r="J343" s="107"/>
    </row>
    <row r="344" spans="1:10" s="108" customFormat="1" ht="33.75" customHeight="1">
      <c r="A344" s="80" t="s">
        <v>164</v>
      </c>
      <c r="B344" s="238" t="s">
        <v>632</v>
      </c>
      <c r="C344" s="239"/>
      <c r="D344" s="89"/>
      <c r="E344" s="89"/>
      <c r="F344" s="132" t="s">
        <v>11</v>
      </c>
      <c r="G344" s="90"/>
      <c r="H344" s="107"/>
      <c r="I344" s="107"/>
      <c r="J344" s="107"/>
    </row>
    <row r="345" spans="1:10" s="108" customFormat="1" ht="89.25" customHeight="1">
      <c r="A345" s="80" t="s">
        <v>166</v>
      </c>
      <c r="B345" s="238" t="s">
        <v>633</v>
      </c>
      <c r="C345" s="239"/>
      <c r="D345" s="89"/>
      <c r="E345" s="89"/>
      <c r="F345" s="132" t="s">
        <v>11</v>
      </c>
      <c r="G345" s="90"/>
      <c r="H345" s="107"/>
      <c r="I345" s="107"/>
      <c r="J345" s="107"/>
    </row>
    <row r="346" spans="1:10" s="108" customFormat="1" ht="37.5" customHeight="1">
      <c r="A346" s="80" t="s">
        <v>634</v>
      </c>
      <c r="B346" s="238" t="s">
        <v>635</v>
      </c>
      <c r="C346" s="239"/>
      <c r="D346" s="89"/>
      <c r="E346" s="89"/>
      <c r="F346" s="132" t="s">
        <v>11</v>
      </c>
      <c r="G346" s="90"/>
      <c r="H346" s="107"/>
      <c r="I346" s="107"/>
      <c r="J346" s="107"/>
    </row>
    <row r="347" spans="1:10" s="108" customFormat="1" ht="45.75" customHeight="1">
      <c r="A347" s="80" t="s">
        <v>636</v>
      </c>
      <c r="B347" s="240" t="s">
        <v>637</v>
      </c>
      <c r="C347" s="241"/>
      <c r="D347" s="89"/>
      <c r="E347" s="89"/>
      <c r="F347" s="132" t="s">
        <v>11</v>
      </c>
      <c r="G347" s="90"/>
      <c r="H347" s="107"/>
      <c r="I347" s="107"/>
      <c r="J347" s="107"/>
    </row>
    <row r="348" spans="1:10" s="108" customFormat="1" ht="32.25" customHeight="1">
      <c r="A348" s="80" t="s">
        <v>513</v>
      </c>
      <c r="B348" s="238" t="s">
        <v>638</v>
      </c>
      <c r="C348" s="239"/>
      <c r="D348" s="89"/>
      <c r="E348" s="89"/>
      <c r="F348" s="132" t="s">
        <v>11</v>
      </c>
      <c r="G348" s="90"/>
      <c r="H348" s="107"/>
      <c r="I348" s="107"/>
      <c r="J348" s="107"/>
    </row>
    <row r="349" spans="1:10" s="108" customFormat="1" ht="26.25" customHeight="1">
      <c r="A349" s="80" t="s">
        <v>639</v>
      </c>
      <c r="B349" s="237" t="s">
        <v>640</v>
      </c>
      <c r="C349" s="236"/>
      <c r="D349" s="89"/>
      <c r="E349" s="89"/>
      <c r="F349" s="132" t="s">
        <v>11</v>
      </c>
      <c r="G349" s="90"/>
      <c r="H349" s="107"/>
      <c r="I349" s="107"/>
      <c r="J349" s="107"/>
    </row>
    <row r="350" spans="1:10" s="108" customFormat="1" ht="144.75" customHeight="1">
      <c r="A350" s="80" t="s">
        <v>702</v>
      </c>
      <c r="B350" s="225" t="s">
        <v>642</v>
      </c>
      <c r="C350" s="225"/>
      <c r="D350" s="89"/>
      <c r="E350" s="89"/>
      <c r="F350" s="132" t="s">
        <v>11</v>
      </c>
      <c r="G350" s="90"/>
      <c r="H350" s="107"/>
      <c r="I350" s="107"/>
      <c r="J350" s="107"/>
    </row>
    <row r="351" spans="1:10" s="108" customFormat="1" ht="145.5" customHeight="1">
      <c r="A351" s="80" t="s">
        <v>703</v>
      </c>
      <c r="B351" s="225" t="s">
        <v>704</v>
      </c>
      <c r="C351" s="225"/>
      <c r="D351" s="89"/>
      <c r="E351" s="89"/>
      <c r="F351" s="132" t="s">
        <v>11</v>
      </c>
      <c r="G351" s="90"/>
      <c r="H351" s="107"/>
      <c r="I351" s="107"/>
      <c r="J351" s="107"/>
    </row>
    <row r="352" spans="1:10" s="108" customFormat="1" ht="140.25" customHeight="1">
      <c r="A352" s="80" t="s">
        <v>705</v>
      </c>
      <c r="B352" s="225" t="s">
        <v>646</v>
      </c>
      <c r="C352" s="225"/>
      <c r="D352" s="89"/>
      <c r="E352" s="89"/>
      <c r="F352" s="132" t="s">
        <v>11</v>
      </c>
      <c r="G352" s="90"/>
      <c r="H352" s="107"/>
      <c r="I352" s="107"/>
      <c r="J352" s="107"/>
    </row>
    <row r="353" spans="1:20" s="108" customFormat="1" ht="126" customHeight="1">
      <c r="A353" s="80" t="s">
        <v>706</v>
      </c>
      <c r="B353" s="225" t="s">
        <v>707</v>
      </c>
      <c r="C353" s="225"/>
      <c r="D353" s="89"/>
      <c r="E353" s="89"/>
      <c r="F353" s="132" t="s">
        <v>11</v>
      </c>
      <c r="G353" s="90"/>
      <c r="H353" s="107"/>
      <c r="I353" s="107"/>
      <c r="J353" s="107"/>
    </row>
    <row r="354" spans="1:20" s="108" customFormat="1" ht="129.75" customHeight="1">
      <c r="A354" s="80" t="s">
        <v>708</v>
      </c>
      <c r="B354" s="225" t="s">
        <v>709</v>
      </c>
      <c r="C354" s="225"/>
      <c r="D354" s="89"/>
      <c r="E354" s="89"/>
      <c r="F354" s="132" t="s">
        <v>652</v>
      </c>
      <c r="G354" s="90"/>
      <c r="H354" s="107"/>
      <c r="I354" s="107"/>
      <c r="J354" s="107"/>
    </row>
    <row r="355" spans="1:20" s="108" customFormat="1" ht="114.75" customHeight="1">
      <c r="A355" s="80" t="s">
        <v>710</v>
      </c>
      <c r="B355" s="225" t="s">
        <v>711</v>
      </c>
      <c r="C355" s="225"/>
      <c r="D355" s="89"/>
      <c r="E355" s="89"/>
      <c r="F355" s="132" t="s">
        <v>652</v>
      </c>
      <c r="G355" s="90"/>
      <c r="H355" s="107"/>
      <c r="I355" s="107"/>
      <c r="J355" s="107"/>
    </row>
    <row r="356" spans="1:20" s="108" customFormat="1" ht="64.5" customHeight="1">
      <c r="A356" s="80" t="s">
        <v>712</v>
      </c>
      <c r="B356" s="225" t="s">
        <v>656</v>
      </c>
      <c r="C356" s="225"/>
      <c r="D356" s="89"/>
      <c r="E356" s="89"/>
      <c r="F356" s="132" t="s">
        <v>658</v>
      </c>
      <c r="G356" s="90"/>
      <c r="H356" s="107"/>
      <c r="I356" s="107"/>
      <c r="J356" s="107"/>
    </row>
    <row r="357" spans="1:20" s="108" customFormat="1" ht="107.25" customHeight="1">
      <c r="A357" s="80" t="s">
        <v>713</v>
      </c>
      <c r="B357" s="225" t="s">
        <v>660</v>
      </c>
      <c r="C357" s="225"/>
      <c r="D357" s="89"/>
      <c r="E357" s="89"/>
      <c r="F357" s="132" t="s">
        <v>11</v>
      </c>
      <c r="G357" s="90"/>
      <c r="H357" s="107"/>
      <c r="I357" s="107"/>
      <c r="J357" s="107"/>
    </row>
    <row r="358" spans="1:20" s="108" customFormat="1" ht="47.25" customHeight="1">
      <c r="A358" s="80">
        <v>26</v>
      </c>
      <c r="B358" s="225" t="s">
        <v>662</v>
      </c>
      <c r="C358" s="225"/>
      <c r="D358" s="89"/>
      <c r="E358" s="89"/>
      <c r="F358" s="132" t="s">
        <v>11</v>
      </c>
      <c r="G358" s="90"/>
      <c r="H358" s="107"/>
      <c r="I358" s="107"/>
      <c r="J358" s="107"/>
    </row>
    <row r="359" spans="1:20" s="115" customFormat="1" ht="38.25" customHeight="1">
      <c r="A359" s="133">
        <v>27</v>
      </c>
      <c r="B359" s="242" t="s">
        <v>663</v>
      </c>
      <c r="C359" s="242"/>
      <c r="D359" s="112"/>
      <c r="E359" s="112"/>
      <c r="F359" s="112" t="s">
        <v>11</v>
      </c>
      <c r="G359" s="134"/>
      <c r="H359" s="114"/>
      <c r="I359" s="114"/>
      <c r="J359" s="114"/>
      <c r="K359" s="114"/>
      <c r="L359" s="114"/>
      <c r="M359" s="114"/>
      <c r="N359" s="114"/>
      <c r="O359" s="114"/>
      <c r="P359" s="114"/>
      <c r="Q359" s="114"/>
      <c r="R359" s="114"/>
      <c r="S359" s="114"/>
      <c r="T359" s="114"/>
    </row>
    <row r="360" spans="1:20" s="108" customFormat="1" ht="120.75" customHeight="1">
      <c r="A360" s="80">
        <v>28</v>
      </c>
      <c r="B360" s="225" t="s">
        <v>714</v>
      </c>
      <c r="C360" s="225"/>
      <c r="D360" s="89"/>
      <c r="E360" s="89"/>
      <c r="F360" s="87"/>
      <c r="G360" s="90"/>
      <c r="H360" s="107"/>
      <c r="I360" s="107"/>
      <c r="J360" s="107"/>
    </row>
    <row r="361" spans="1:20" s="108" customFormat="1" ht="17.25" customHeight="1">
      <c r="A361" s="80" t="s">
        <v>149</v>
      </c>
      <c r="B361" s="222" t="s">
        <v>665</v>
      </c>
      <c r="C361" s="222"/>
      <c r="D361" s="89"/>
      <c r="E361" s="89"/>
      <c r="F361" s="132" t="s">
        <v>652</v>
      </c>
      <c r="G361" s="90"/>
      <c r="H361" s="107"/>
      <c r="I361" s="107"/>
      <c r="J361" s="107"/>
    </row>
    <row r="362" spans="1:20" s="108" customFormat="1" ht="17.25" customHeight="1">
      <c r="A362" s="80" t="s">
        <v>207</v>
      </c>
      <c r="B362" s="222" t="s">
        <v>666</v>
      </c>
      <c r="C362" s="222"/>
      <c r="D362" s="89"/>
      <c r="E362" s="89"/>
      <c r="F362" s="132" t="s">
        <v>652</v>
      </c>
      <c r="G362" s="90"/>
      <c r="H362" s="107"/>
      <c r="I362" s="107"/>
      <c r="J362" s="107"/>
    </row>
    <row r="363" spans="1:20" s="108" customFormat="1" ht="17.25" customHeight="1">
      <c r="A363" s="80" t="s">
        <v>342</v>
      </c>
      <c r="B363" s="222" t="s">
        <v>668</v>
      </c>
      <c r="C363" s="222"/>
      <c r="D363" s="89"/>
      <c r="E363" s="89"/>
      <c r="F363" s="132" t="s">
        <v>652</v>
      </c>
      <c r="G363" s="90"/>
      <c r="H363" s="107"/>
      <c r="I363" s="107"/>
      <c r="J363" s="107"/>
    </row>
    <row r="364" spans="1:20" s="139" customFormat="1" ht="55.5" customHeight="1">
      <c r="A364" s="135">
        <v>29</v>
      </c>
      <c r="B364" s="225" t="s">
        <v>715</v>
      </c>
      <c r="C364" s="225"/>
      <c r="D364" s="137"/>
      <c r="E364" s="137"/>
      <c r="F364" s="132" t="s">
        <v>658</v>
      </c>
      <c r="G364" s="137"/>
      <c r="H364" s="138"/>
      <c r="I364" s="138"/>
      <c r="J364" s="138"/>
    </row>
    <row r="365" spans="1:20" s="139" customFormat="1" ht="18.75" customHeight="1">
      <c r="A365" s="140"/>
      <c r="B365" s="74"/>
      <c r="C365" s="141"/>
      <c r="D365" s="143"/>
      <c r="E365" s="143"/>
      <c r="F365" s="144"/>
      <c r="G365" s="145"/>
      <c r="H365" s="138">
        <f>G365*2/100</f>
        <v>0</v>
      </c>
      <c r="I365" s="138"/>
      <c r="J365" s="146">
        <f>G365+31900</f>
        <v>31900</v>
      </c>
    </row>
    <row r="366" spans="1:20" s="139" customFormat="1" ht="18.75" customHeight="1">
      <c r="A366" s="140"/>
      <c r="B366" s="74"/>
      <c r="C366" s="141"/>
      <c r="D366" s="147"/>
      <c r="E366" s="147"/>
      <c r="F366" s="147"/>
      <c r="G366" s="148"/>
      <c r="H366" s="138"/>
      <c r="I366" s="138"/>
      <c r="J366" s="146"/>
    </row>
    <row r="367" spans="1:20" s="139" customFormat="1" ht="18.75" customHeight="1">
      <c r="A367" s="140"/>
      <c r="B367" s="74"/>
      <c r="C367" s="141"/>
      <c r="D367" s="147"/>
      <c r="E367" s="147"/>
      <c r="F367" s="147"/>
      <c r="G367" s="148"/>
      <c r="H367" s="138"/>
      <c r="I367" s="138"/>
      <c r="J367" s="146"/>
    </row>
    <row r="368" spans="1:20" s="139" customFormat="1" ht="18.75" customHeight="1">
      <c r="A368" s="140"/>
      <c r="B368" s="74"/>
      <c r="C368" s="141"/>
      <c r="D368" s="149"/>
      <c r="E368" s="149"/>
      <c r="F368" s="149"/>
      <c r="G368" s="148"/>
      <c r="H368" s="138"/>
      <c r="I368" s="138"/>
      <c r="J368" s="146"/>
    </row>
    <row r="369" spans="1:10" s="139" customFormat="1" ht="18.75" customHeight="1">
      <c r="A369" s="140"/>
      <c r="B369" s="74"/>
      <c r="C369" s="141"/>
      <c r="D369" s="149"/>
      <c r="E369" s="149"/>
      <c r="F369" s="149"/>
      <c r="G369" s="148"/>
      <c r="H369" s="138"/>
      <c r="I369" s="138"/>
      <c r="J369" s="146"/>
    </row>
    <row r="370" spans="1:10" s="139" customFormat="1" ht="21" customHeight="1">
      <c r="A370" s="150"/>
      <c r="D370" s="151"/>
      <c r="E370" s="152"/>
      <c r="F370" s="248" t="s">
        <v>113</v>
      </c>
      <c r="G370" s="248"/>
      <c r="H370" s="138"/>
      <c r="I370" s="138"/>
      <c r="J370" s="138"/>
    </row>
    <row r="371" spans="1:10" s="139" customFormat="1" ht="18.75" customHeight="1">
      <c r="A371" s="150"/>
      <c r="B371" s="74"/>
      <c r="C371" s="151"/>
      <c r="D371" s="151"/>
      <c r="E371" s="152"/>
      <c r="F371" s="248" t="s">
        <v>114</v>
      </c>
      <c r="G371" s="248"/>
      <c r="H371" s="138"/>
      <c r="I371" s="138"/>
      <c r="J371" s="138"/>
    </row>
    <row r="372" spans="1:10" s="139" customFormat="1" ht="49.5" customHeight="1">
      <c r="A372" s="150">
        <v>30</v>
      </c>
      <c r="B372" s="249" t="s">
        <v>716</v>
      </c>
      <c r="C372" s="249"/>
      <c r="D372" s="151"/>
      <c r="E372" s="152"/>
      <c r="F372" s="152"/>
      <c r="G372" s="153"/>
      <c r="H372" s="138"/>
      <c r="I372" s="138"/>
      <c r="J372" s="138"/>
    </row>
    <row r="373" spans="1:10" s="139" customFormat="1" ht="21.75" customHeight="1">
      <c r="A373" s="154"/>
      <c r="B373" s="248" t="s">
        <v>717</v>
      </c>
      <c r="C373" s="248"/>
      <c r="D373" s="250" t="s">
        <v>718</v>
      </c>
      <c r="E373" s="250"/>
      <c r="F373" s="77"/>
      <c r="G373" s="153"/>
      <c r="H373" s="138"/>
      <c r="I373" s="138"/>
      <c r="J373" s="138"/>
    </row>
    <row r="374" spans="1:10" s="139" customFormat="1" ht="66" customHeight="1">
      <c r="A374" s="73">
        <v>1</v>
      </c>
      <c r="B374" s="217" t="s">
        <v>719</v>
      </c>
      <c r="C374" s="217"/>
      <c r="D374" s="217"/>
      <c r="E374" s="217"/>
      <c r="F374" s="217"/>
      <c r="G374" s="217"/>
      <c r="H374" s="138"/>
      <c r="I374" s="138"/>
      <c r="J374" s="138"/>
    </row>
    <row r="375" spans="1:10" s="139" customFormat="1" ht="55.5" customHeight="1">
      <c r="A375" s="73">
        <v>2</v>
      </c>
      <c r="B375" s="217" t="s">
        <v>720</v>
      </c>
      <c r="C375" s="217"/>
      <c r="D375" s="217"/>
      <c r="E375" s="217"/>
      <c r="F375" s="217"/>
      <c r="G375" s="217"/>
      <c r="H375" s="138"/>
      <c r="I375" s="138"/>
      <c r="J375" s="138"/>
    </row>
    <row r="376" spans="1:10" s="139" customFormat="1" ht="49.5" customHeight="1">
      <c r="A376" s="73">
        <v>3</v>
      </c>
      <c r="B376" s="217" t="s">
        <v>721</v>
      </c>
      <c r="C376" s="217"/>
      <c r="D376" s="217"/>
      <c r="E376" s="217"/>
      <c r="F376" s="217"/>
      <c r="G376" s="217"/>
      <c r="H376" s="138"/>
      <c r="I376" s="138"/>
      <c r="J376" s="138"/>
    </row>
    <row r="377" spans="1:10" s="139" customFormat="1" ht="34.5" customHeight="1">
      <c r="A377" s="73">
        <v>4</v>
      </c>
      <c r="B377" s="217" t="s">
        <v>306</v>
      </c>
      <c r="C377" s="217"/>
      <c r="D377" s="217"/>
      <c r="E377" s="217"/>
      <c r="F377" s="217"/>
      <c r="G377" s="217"/>
      <c r="H377" s="138"/>
      <c r="I377" s="138"/>
      <c r="J377" s="138"/>
    </row>
    <row r="378" spans="1:10" s="139" customFormat="1" ht="32.25" customHeight="1">
      <c r="A378" s="73">
        <v>5</v>
      </c>
      <c r="B378" s="217" t="s">
        <v>307</v>
      </c>
      <c r="C378" s="217"/>
      <c r="D378" s="217"/>
      <c r="E378" s="217"/>
      <c r="F378" s="217"/>
      <c r="G378" s="217"/>
      <c r="H378" s="138"/>
      <c r="I378" s="138"/>
      <c r="J378" s="138"/>
    </row>
    <row r="379" spans="1:10" s="139" customFormat="1" ht="36" customHeight="1">
      <c r="A379" s="73">
        <v>6</v>
      </c>
      <c r="B379" s="217" t="s">
        <v>308</v>
      </c>
      <c r="C379" s="217"/>
      <c r="D379" s="217"/>
      <c r="E379" s="217"/>
      <c r="F379" s="217"/>
      <c r="G379" s="217"/>
      <c r="H379" s="138"/>
      <c r="I379" s="138"/>
      <c r="J379" s="138"/>
    </row>
    <row r="380" spans="1:10" s="139" customFormat="1" ht="21" customHeight="1">
      <c r="A380" s="73">
        <v>7</v>
      </c>
      <c r="B380" s="217" t="s">
        <v>309</v>
      </c>
      <c r="C380" s="217"/>
      <c r="D380" s="217"/>
      <c r="E380" s="217"/>
      <c r="F380" s="217"/>
      <c r="G380" s="217"/>
      <c r="H380" s="138"/>
      <c r="I380" s="138"/>
      <c r="J380" s="138"/>
    </row>
    <row r="381" spans="1:10" s="139" customFormat="1" ht="51" customHeight="1">
      <c r="A381" s="73">
        <v>8</v>
      </c>
      <c r="B381" s="217" t="s">
        <v>310</v>
      </c>
      <c r="C381" s="217"/>
      <c r="D381" s="217"/>
      <c r="E381" s="217"/>
      <c r="F381" s="217"/>
      <c r="G381" s="217"/>
      <c r="H381" s="138"/>
      <c r="I381" s="138"/>
      <c r="J381" s="138"/>
    </row>
    <row r="382" spans="1:10" s="139" customFormat="1" ht="51" customHeight="1">
      <c r="A382" s="73">
        <v>9</v>
      </c>
      <c r="B382" s="217" t="s">
        <v>722</v>
      </c>
      <c r="C382" s="217"/>
      <c r="D382" s="217"/>
      <c r="E382" s="217"/>
      <c r="F382" s="217"/>
      <c r="G382" s="217"/>
      <c r="H382" s="138"/>
      <c r="I382" s="138"/>
      <c r="J382" s="138"/>
    </row>
    <row r="383" spans="1:10" s="139" customFormat="1" ht="20.25" customHeight="1">
      <c r="A383" s="73">
        <v>10</v>
      </c>
      <c r="B383" s="217" t="s">
        <v>312</v>
      </c>
      <c r="C383" s="217"/>
      <c r="D383" s="217"/>
      <c r="E383" s="217"/>
      <c r="F383" s="217"/>
      <c r="G383" s="217"/>
      <c r="H383" s="138"/>
      <c r="I383" s="138"/>
      <c r="J383" s="138"/>
    </row>
    <row r="384" spans="1:10" s="139" customFormat="1" ht="51" customHeight="1">
      <c r="A384" s="73">
        <v>11</v>
      </c>
      <c r="B384" s="217" t="s">
        <v>313</v>
      </c>
      <c r="C384" s="217"/>
      <c r="D384" s="217"/>
      <c r="E384" s="217"/>
      <c r="F384" s="217"/>
      <c r="G384" s="217"/>
      <c r="H384" s="138"/>
      <c r="I384" s="138"/>
      <c r="J384" s="138"/>
    </row>
    <row r="385" spans="1:10" s="139" customFormat="1" ht="36" customHeight="1">
      <c r="A385" s="73">
        <v>12</v>
      </c>
      <c r="B385" s="217" t="s">
        <v>723</v>
      </c>
      <c r="C385" s="217"/>
      <c r="D385" s="217"/>
      <c r="E385" s="217"/>
      <c r="F385" s="217"/>
      <c r="G385" s="217"/>
      <c r="H385" s="138"/>
      <c r="I385" s="138"/>
      <c r="J385" s="138"/>
    </row>
    <row r="386" spans="1:10" s="139" customFormat="1" ht="37.5" customHeight="1">
      <c r="A386" s="73">
        <v>13</v>
      </c>
      <c r="B386" s="217" t="s">
        <v>315</v>
      </c>
      <c r="C386" s="217"/>
      <c r="D386" s="217"/>
      <c r="E386" s="217"/>
      <c r="F386" s="217"/>
      <c r="G386" s="217"/>
      <c r="H386" s="138"/>
      <c r="I386" s="138"/>
      <c r="J386" s="138"/>
    </row>
    <row r="387" spans="1:10" s="139" customFormat="1" ht="20.25" customHeight="1">
      <c r="A387" s="73">
        <v>14</v>
      </c>
      <c r="B387" s="217" t="s">
        <v>316</v>
      </c>
      <c r="C387" s="217"/>
      <c r="D387" s="217"/>
      <c r="E387" s="217"/>
      <c r="F387" s="217"/>
      <c r="G387" s="217"/>
      <c r="H387" s="138"/>
      <c r="I387" s="138"/>
      <c r="J387" s="138"/>
    </row>
    <row r="388" spans="1:10" s="139" customFormat="1" ht="33" customHeight="1">
      <c r="A388" s="73">
        <v>15</v>
      </c>
      <c r="B388" s="217" t="s">
        <v>317</v>
      </c>
      <c r="C388" s="217"/>
      <c r="D388" s="217"/>
      <c r="E388" s="217"/>
      <c r="F388" s="217"/>
      <c r="G388" s="217"/>
      <c r="H388" s="138"/>
      <c r="I388" s="138"/>
      <c r="J388" s="138"/>
    </row>
    <row r="389" spans="1:10" s="139" customFormat="1" ht="36" customHeight="1">
      <c r="A389" s="73">
        <v>16</v>
      </c>
      <c r="B389" s="217" t="s">
        <v>318</v>
      </c>
      <c r="C389" s="217"/>
      <c r="D389" s="217"/>
      <c r="E389" s="217"/>
      <c r="F389" s="217"/>
      <c r="G389" s="217"/>
      <c r="H389" s="138"/>
      <c r="I389" s="138"/>
      <c r="J389" s="138"/>
    </row>
    <row r="390" spans="1:10" s="139" customFormat="1" ht="19.5" customHeight="1">
      <c r="A390" s="73">
        <v>17</v>
      </c>
      <c r="B390" s="217" t="s">
        <v>319</v>
      </c>
      <c r="C390" s="217"/>
      <c r="D390" s="217"/>
      <c r="E390" s="217"/>
      <c r="F390" s="217"/>
      <c r="G390" s="217"/>
      <c r="H390" s="138"/>
      <c r="I390" s="138"/>
      <c r="J390" s="138"/>
    </row>
    <row r="391" spans="1:10" s="139" customFormat="1" ht="21" customHeight="1">
      <c r="A391" s="73">
        <v>18</v>
      </c>
      <c r="B391" s="217" t="s">
        <v>320</v>
      </c>
      <c r="C391" s="217"/>
      <c r="D391" s="217"/>
      <c r="E391" s="217"/>
      <c r="F391" s="217"/>
      <c r="G391" s="217"/>
      <c r="H391" s="138"/>
      <c r="I391" s="138"/>
      <c r="J391" s="138"/>
    </row>
    <row r="392" spans="1:10" s="139" customFormat="1" ht="21" customHeight="1">
      <c r="A392" s="73">
        <v>19</v>
      </c>
      <c r="B392" s="217" t="s">
        <v>321</v>
      </c>
      <c r="C392" s="217"/>
      <c r="D392" s="217"/>
      <c r="E392" s="217"/>
      <c r="F392" s="217"/>
      <c r="G392" s="217"/>
      <c r="H392" s="138"/>
      <c r="I392" s="138"/>
      <c r="J392" s="138"/>
    </row>
    <row r="393" spans="1:10" s="139" customFormat="1" ht="80.25" customHeight="1">
      <c r="A393" s="73">
        <v>20</v>
      </c>
      <c r="B393" s="217" t="s">
        <v>322</v>
      </c>
      <c r="C393" s="217"/>
      <c r="D393" s="217"/>
      <c r="E393" s="217"/>
      <c r="F393" s="217"/>
      <c r="G393" s="217"/>
      <c r="H393" s="138"/>
      <c r="I393" s="138"/>
      <c r="J393" s="138"/>
    </row>
    <row r="394" spans="1:10" s="139" customFormat="1" ht="83.25" customHeight="1">
      <c r="A394" s="73">
        <v>21</v>
      </c>
      <c r="B394" s="217" t="s">
        <v>323</v>
      </c>
      <c r="C394" s="217"/>
      <c r="D394" s="217"/>
      <c r="E394" s="217"/>
      <c r="F394" s="217"/>
      <c r="G394" s="217"/>
      <c r="H394" s="138"/>
      <c r="I394" s="138"/>
      <c r="J394" s="138"/>
    </row>
    <row r="395" spans="1:10" s="139" customFormat="1" ht="68.25" customHeight="1">
      <c r="A395" s="73">
        <v>22</v>
      </c>
      <c r="B395" s="217" t="s">
        <v>324</v>
      </c>
      <c r="C395" s="217"/>
      <c r="D395" s="217"/>
      <c r="E395" s="217"/>
      <c r="F395" s="217"/>
      <c r="G395" s="217"/>
      <c r="H395" s="138"/>
      <c r="I395" s="138"/>
      <c r="J395" s="138"/>
    </row>
    <row r="396" spans="1:10" s="139" customFormat="1" ht="38.25" customHeight="1">
      <c r="A396" s="73">
        <v>23</v>
      </c>
      <c r="B396" s="217" t="s">
        <v>325</v>
      </c>
      <c r="C396" s="217"/>
      <c r="D396" s="217"/>
      <c r="E396" s="217"/>
      <c r="F396" s="217"/>
      <c r="G396" s="217"/>
      <c r="H396" s="138"/>
      <c r="I396" s="138"/>
      <c r="J396" s="138"/>
    </row>
    <row r="397" spans="1:10" s="139" customFormat="1" ht="16.5" customHeight="1">
      <c r="A397" s="140"/>
      <c r="B397" s="141"/>
      <c r="C397" s="141"/>
      <c r="D397" s="155"/>
      <c r="E397" s="155"/>
      <c r="F397" s="155"/>
      <c r="G397" s="156"/>
      <c r="H397" s="138"/>
      <c r="I397" s="138"/>
      <c r="J397" s="138"/>
    </row>
    <row r="398" spans="1:10" s="139" customFormat="1" ht="16.5" customHeight="1">
      <c r="A398" s="140"/>
      <c r="B398" s="141"/>
      <c r="C398" s="141"/>
      <c r="D398" s="155"/>
      <c r="E398" s="155"/>
      <c r="F398" s="155"/>
      <c r="G398" s="156"/>
      <c r="H398" s="138"/>
      <c r="I398" s="138"/>
      <c r="J398" s="138"/>
    </row>
    <row r="399" spans="1:10" s="139" customFormat="1" ht="16.5" customHeight="1">
      <c r="A399" s="140"/>
      <c r="B399" s="141"/>
      <c r="C399" s="141"/>
      <c r="D399" s="251" t="s">
        <v>113</v>
      </c>
      <c r="E399" s="251"/>
      <c r="H399" s="138"/>
      <c r="I399" s="138"/>
      <c r="J399" s="138"/>
    </row>
    <row r="400" spans="1:10" s="139" customFormat="1" ht="16.5" customHeight="1">
      <c r="A400" s="140"/>
      <c r="B400" s="141"/>
      <c r="C400" s="141"/>
      <c r="D400" s="251" t="s">
        <v>114</v>
      </c>
      <c r="E400" s="251"/>
      <c r="H400" s="138"/>
      <c r="I400" s="138"/>
      <c r="J400" s="138"/>
    </row>
    <row r="401" spans="1:10" s="139" customFormat="1" ht="16.5" customHeight="1">
      <c r="A401" s="140"/>
      <c r="B401" s="141"/>
      <c r="C401" s="141"/>
      <c r="D401" s="155"/>
      <c r="E401" s="155"/>
      <c r="F401" s="155"/>
      <c r="G401" s="156"/>
      <c r="H401" s="138"/>
      <c r="I401" s="138"/>
      <c r="J401" s="138"/>
    </row>
    <row r="402" spans="1:10" s="139" customFormat="1" ht="16.5" customHeight="1">
      <c r="A402" s="140"/>
      <c r="B402" s="141"/>
      <c r="C402" s="141"/>
      <c r="D402" s="155"/>
      <c r="E402" s="155"/>
      <c r="F402" s="155"/>
      <c r="G402" s="156"/>
      <c r="H402" s="138"/>
      <c r="I402" s="138"/>
      <c r="J402" s="138"/>
    </row>
    <row r="403" spans="1:10" s="139" customFormat="1" ht="16.5" customHeight="1">
      <c r="A403" s="140"/>
      <c r="B403" s="141"/>
      <c r="C403" s="141"/>
      <c r="D403" s="155"/>
      <c r="E403" s="155"/>
      <c r="H403" s="138"/>
      <c r="I403" s="138"/>
      <c r="J403" s="138"/>
    </row>
    <row r="404" spans="1:10" s="139" customFormat="1" ht="17.25" customHeight="1">
      <c r="A404" s="140"/>
      <c r="B404" s="141"/>
      <c r="C404" s="141"/>
      <c r="D404" s="155"/>
      <c r="E404" s="155"/>
      <c r="H404" s="138"/>
      <c r="I404" s="138"/>
      <c r="J404" s="138"/>
    </row>
  </sheetData>
  <mergeCells count="151">
    <mergeCell ref="D400:E400"/>
    <mergeCell ref="B392:G392"/>
    <mergeCell ref="B393:G393"/>
    <mergeCell ref="B394:G394"/>
    <mergeCell ref="B395:G395"/>
    <mergeCell ref="B396:G396"/>
    <mergeCell ref="D399:E399"/>
    <mergeCell ref="B386:G386"/>
    <mergeCell ref="B387:G387"/>
    <mergeCell ref="B388:G388"/>
    <mergeCell ref="B389:G389"/>
    <mergeCell ref="B390:G390"/>
    <mergeCell ref="B391:G391"/>
    <mergeCell ref="B380:G380"/>
    <mergeCell ref="B381:G381"/>
    <mergeCell ref="B382:G382"/>
    <mergeCell ref="B383:G383"/>
    <mergeCell ref="B384:G384"/>
    <mergeCell ref="B385:G385"/>
    <mergeCell ref="B374:G374"/>
    <mergeCell ref="B375:G375"/>
    <mergeCell ref="B376:G376"/>
    <mergeCell ref="B377:G377"/>
    <mergeCell ref="B378:G378"/>
    <mergeCell ref="B379:G379"/>
    <mergeCell ref="B363:C363"/>
    <mergeCell ref="B364:C364"/>
    <mergeCell ref="F370:G370"/>
    <mergeCell ref="F371:G371"/>
    <mergeCell ref="B372:C372"/>
    <mergeCell ref="B373:C373"/>
    <mergeCell ref="D373:E373"/>
    <mergeCell ref="B357:C357"/>
    <mergeCell ref="B358:C358"/>
    <mergeCell ref="B359:C359"/>
    <mergeCell ref="B360:C360"/>
    <mergeCell ref="B361:C361"/>
    <mergeCell ref="B362:C362"/>
    <mergeCell ref="B351:C351"/>
    <mergeCell ref="B352:C352"/>
    <mergeCell ref="B353:C353"/>
    <mergeCell ref="B354:C354"/>
    <mergeCell ref="B355:C355"/>
    <mergeCell ref="B356:C356"/>
    <mergeCell ref="B345:C345"/>
    <mergeCell ref="B346:C346"/>
    <mergeCell ref="B347:C347"/>
    <mergeCell ref="B348:C348"/>
    <mergeCell ref="B349:C349"/>
    <mergeCell ref="B350:C350"/>
    <mergeCell ref="B339:C339"/>
    <mergeCell ref="B340:C340"/>
    <mergeCell ref="B341:C341"/>
    <mergeCell ref="B342:C342"/>
    <mergeCell ref="B343:C343"/>
    <mergeCell ref="B344:C344"/>
    <mergeCell ref="B270:C270"/>
    <mergeCell ref="B271:C271"/>
    <mergeCell ref="B272:C272"/>
    <mergeCell ref="B274:C274"/>
    <mergeCell ref="B311:C311"/>
    <mergeCell ref="B338:C338"/>
    <mergeCell ref="B264:C264"/>
    <mergeCell ref="B265:C265"/>
    <mergeCell ref="B266:C266"/>
    <mergeCell ref="B267:C267"/>
    <mergeCell ref="B268:C268"/>
    <mergeCell ref="B269:C269"/>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20:C220"/>
    <mergeCell ref="B247:C247"/>
    <mergeCell ref="B248:C248"/>
    <mergeCell ref="B249:C249"/>
    <mergeCell ref="B250:C250"/>
    <mergeCell ref="B251:C251"/>
    <mergeCell ref="B177:C177"/>
    <mergeCell ref="B178:C178"/>
    <mergeCell ref="B179:C179"/>
    <mergeCell ref="B180:C180"/>
    <mergeCell ref="B181:C181"/>
    <mergeCell ref="B183:C183"/>
    <mergeCell ref="B172:C172"/>
    <mergeCell ref="G172:G173"/>
    <mergeCell ref="B173:C173"/>
    <mergeCell ref="B174:C174"/>
    <mergeCell ref="B175:C175"/>
    <mergeCell ref="B176:C176"/>
    <mergeCell ref="B166:C166"/>
    <mergeCell ref="B167:C167"/>
    <mergeCell ref="B168:C168"/>
    <mergeCell ref="B169:C169"/>
    <mergeCell ref="B170:C170"/>
    <mergeCell ref="B171:C171"/>
    <mergeCell ref="B160:C160"/>
    <mergeCell ref="B161:C161"/>
    <mergeCell ref="B162:C162"/>
    <mergeCell ref="B163:C163"/>
    <mergeCell ref="B164:C164"/>
    <mergeCell ref="B165:C165"/>
    <mergeCell ref="B92:C92"/>
    <mergeCell ref="B129:C129"/>
    <mergeCell ref="B156:C156"/>
    <mergeCell ref="B157:C157"/>
    <mergeCell ref="B158:C158"/>
    <mergeCell ref="B159:C159"/>
    <mergeCell ref="B85:C85"/>
    <mergeCell ref="B86:C86"/>
    <mergeCell ref="B87:C87"/>
    <mergeCell ref="B88:C88"/>
    <mergeCell ref="B89:C89"/>
    <mergeCell ref="B90:C90"/>
    <mergeCell ref="B80:C80"/>
    <mergeCell ref="B81:C81"/>
    <mergeCell ref="B82:C82"/>
    <mergeCell ref="B83:C83"/>
    <mergeCell ref="B84:C84"/>
    <mergeCell ref="B47:C47"/>
    <mergeCell ref="B74:C74"/>
    <mergeCell ref="B75:C75"/>
    <mergeCell ref="B76:C76"/>
    <mergeCell ref="B77:C77"/>
    <mergeCell ref="B78:C78"/>
    <mergeCell ref="B6:C6"/>
    <mergeCell ref="A7:A8"/>
    <mergeCell ref="B7:C8"/>
    <mergeCell ref="D7:D8"/>
    <mergeCell ref="E7:E8"/>
    <mergeCell ref="F7:F8"/>
    <mergeCell ref="G7:G8"/>
    <mergeCell ref="B79:C79"/>
    <mergeCell ref="A1:C1"/>
    <mergeCell ref="D1:G1"/>
    <mergeCell ref="A2:C3"/>
    <mergeCell ref="D2:G2"/>
    <mergeCell ref="D3:G3"/>
    <mergeCell ref="A4:A5"/>
    <mergeCell ref="B4:C5"/>
    <mergeCell ref="D4:E4"/>
    <mergeCell ref="F4:F5"/>
    <mergeCell ref="G4:G5"/>
  </mergeCells>
  <pageMargins left="0.95" right="0.45" top="0.25" bottom="0.25" header="0" footer="0"/>
  <pageSetup paperSize="9" scale="53" orientation="portrait" verticalDpi="0" r:id="rId1"/>
  <rowBreaks count="12" manualBreakCount="12">
    <brk id="73" max="16139" man="1"/>
    <brk id="88" max="16383" man="1"/>
    <brk id="92" max="16383" man="1"/>
    <brk id="124" max="16383" man="1"/>
    <brk id="163" max="16383" man="1"/>
    <brk id="183" max="16383" man="1"/>
    <brk id="210" max="16383" man="1"/>
    <brk id="268" max="16139" man="1"/>
    <brk id="310" max="16383" man="1"/>
    <brk id="349" max="16139" man="1"/>
    <brk id="364" max="16383" man="1"/>
    <brk id="381" max="16383" man="1"/>
  </rowBreaks>
  <drawing r:id="rId2"/>
</worksheet>
</file>

<file path=xl/worksheets/sheet4.xml><?xml version="1.0" encoding="utf-8"?>
<worksheet xmlns="http://schemas.openxmlformats.org/spreadsheetml/2006/main" xmlns:r="http://schemas.openxmlformats.org/officeDocument/2006/relationships">
  <dimension ref="A1:U231"/>
  <sheetViews>
    <sheetView view="pageBreakPreview" topLeftCell="A217" zoomScale="70" zoomScaleNormal="80" zoomScaleSheetLayoutView="70" workbookViewId="0">
      <selection activeCell="C226" sqref="C226"/>
    </sheetView>
  </sheetViews>
  <sheetFormatPr defaultRowHeight="14.25"/>
  <cols>
    <col min="1" max="1" width="7.85546875" style="154" customWidth="1"/>
    <col min="2" max="2" width="41.28515625" style="77" customWidth="1"/>
    <col min="3" max="3" width="45.85546875" style="77" customWidth="1"/>
    <col min="4" max="5" width="11.85546875" style="77" customWidth="1"/>
    <col min="6" max="6" width="17.42578125" style="77" customWidth="1"/>
    <col min="7" max="7" width="10.5703125" style="77" customWidth="1"/>
    <col min="8" max="8" width="12.7109375" style="77" customWidth="1"/>
    <col min="9" max="9" width="9.5703125" style="77" bestFit="1" customWidth="1"/>
    <col min="10" max="10" width="9.85546875" style="77" bestFit="1" customWidth="1"/>
    <col min="11" max="11" width="10.7109375" style="77" bestFit="1" customWidth="1"/>
    <col min="12" max="12" width="9.85546875" style="77" bestFit="1" customWidth="1"/>
    <col min="13" max="256" width="9.140625" style="77"/>
    <col min="257" max="257" width="7.85546875" style="77" customWidth="1"/>
    <col min="258" max="258" width="41.28515625" style="77" customWidth="1"/>
    <col min="259" max="259" width="45.85546875" style="77" customWidth="1"/>
    <col min="260" max="261" width="11.85546875" style="77" customWidth="1"/>
    <col min="262" max="262" width="17.42578125" style="77" customWidth="1"/>
    <col min="263" max="263" width="10.5703125" style="77" customWidth="1"/>
    <col min="264" max="264" width="12.7109375" style="77" customWidth="1"/>
    <col min="265" max="265" width="9.5703125" style="77" bestFit="1" customWidth="1"/>
    <col min="266" max="266" width="9.85546875" style="77" bestFit="1" customWidth="1"/>
    <col min="267" max="267" width="10.7109375" style="77" bestFit="1" customWidth="1"/>
    <col min="268" max="268" width="9.85546875" style="77" bestFit="1" customWidth="1"/>
    <col min="269" max="512" width="9.140625" style="77"/>
    <col min="513" max="513" width="7.85546875" style="77" customWidth="1"/>
    <col min="514" max="514" width="41.28515625" style="77" customWidth="1"/>
    <col min="515" max="515" width="45.85546875" style="77" customWidth="1"/>
    <col min="516" max="517" width="11.85546875" style="77" customWidth="1"/>
    <col min="518" max="518" width="17.42578125" style="77" customWidth="1"/>
    <col min="519" max="519" width="10.5703125" style="77" customWidth="1"/>
    <col min="520" max="520" width="12.7109375" style="77" customWidth="1"/>
    <col min="521" max="521" width="9.5703125" style="77" bestFit="1" customWidth="1"/>
    <col min="522" max="522" width="9.85546875" style="77" bestFit="1" customWidth="1"/>
    <col min="523" max="523" width="10.7109375" style="77" bestFit="1" customWidth="1"/>
    <col min="524" max="524" width="9.85546875" style="77" bestFit="1" customWidth="1"/>
    <col min="525" max="768" width="9.140625" style="77"/>
    <col min="769" max="769" width="7.85546875" style="77" customWidth="1"/>
    <col min="770" max="770" width="41.28515625" style="77" customWidth="1"/>
    <col min="771" max="771" width="45.85546875" style="77" customWidth="1"/>
    <col min="772" max="773" width="11.85546875" style="77" customWidth="1"/>
    <col min="774" max="774" width="17.42578125" style="77" customWidth="1"/>
    <col min="775" max="775" width="10.5703125" style="77" customWidth="1"/>
    <col min="776" max="776" width="12.7109375" style="77" customWidth="1"/>
    <col min="777" max="777" width="9.5703125" style="77" bestFit="1" customWidth="1"/>
    <col min="778" max="778" width="9.85546875" style="77" bestFit="1" customWidth="1"/>
    <col min="779" max="779" width="10.7109375" style="77" bestFit="1" customWidth="1"/>
    <col min="780" max="780" width="9.85546875" style="77" bestFit="1" customWidth="1"/>
    <col min="781" max="1024" width="9.140625" style="77"/>
    <col min="1025" max="1025" width="7.85546875" style="77" customWidth="1"/>
    <col min="1026" max="1026" width="41.28515625" style="77" customWidth="1"/>
    <col min="1027" max="1027" width="45.85546875" style="77" customWidth="1"/>
    <col min="1028" max="1029" width="11.85546875" style="77" customWidth="1"/>
    <col min="1030" max="1030" width="17.42578125" style="77" customWidth="1"/>
    <col min="1031" max="1031" width="10.5703125" style="77" customWidth="1"/>
    <col min="1032" max="1032" width="12.7109375" style="77" customWidth="1"/>
    <col min="1033" max="1033" width="9.5703125" style="77" bestFit="1" customWidth="1"/>
    <col min="1034" max="1034" width="9.85546875" style="77" bestFit="1" customWidth="1"/>
    <col min="1035" max="1035" width="10.7109375" style="77" bestFit="1" customWidth="1"/>
    <col min="1036" max="1036" width="9.85546875" style="77" bestFit="1" customWidth="1"/>
    <col min="1037" max="1280" width="9.140625" style="77"/>
    <col min="1281" max="1281" width="7.85546875" style="77" customWidth="1"/>
    <col min="1282" max="1282" width="41.28515625" style="77" customWidth="1"/>
    <col min="1283" max="1283" width="45.85546875" style="77" customWidth="1"/>
    <col min="1284" max="1285" width="11.85546875" style="77" customWidth="1"/>
    <col min="1286" max="1286" width="17.42578125" style="77" customWidth="1"/>
    <col min="1287" max="1287" width="10.5703125" style="77" customWidth="1"/>
    <col min="1288" max="1288" width="12.7109375" style="77" customWidth="1"/>
    <col min="1289" max="1289" width="9.5703125" style="77" bestFit="1" customWidth="1"/>
    <col min="1290" max="1290" width="9.85546875" style="77" bestFit="1" customWidth="1"/>
    <col min="1291" max="1291" width="10.7109375" style="77" bestFit="1" customWidth="1"/>
    <col min="1292" max="1292" width="9.85546875" style="77" bestFit="1" customWidth="1"/>
    <col min="1293" max="1536" width="9.140625" style="77"/>
    <col min="1537" max="1537" width="7.85546875" style="77" customWidth="1"/>
    <col min="1538" max="1538" width="41.28515625" style="77" customWidth="1"/>
    <col min="1539" max="1539" width="45.85546875" style="77" customWidth="1"/>
    <col min="1540" max="1541" width="11.85546875" style="77" customWidth="1"/>
    <col min="1542" max="1542" width="17.42578125" style="77" customWidth="1"/>
    <col min="1543" max="1543" width="10.5703125" style="77" customWidth="1"/>
    <col min="1544" max="1544" width="12.7109375" style="77" customWidth="1"/>
    <col min="1545" max="1545" width="9.5703125" style="77" bestFit="1" customWidth="1"/>
    <col min="1546" max="1546" width="9.85546875" style="77" bestFit="1" customWidth="1"/>
    <col min="1547" max="1547" width="10.7109375" style="77" bestFit="1" customWidth="1"/>
    <col min="1548" max="1548" width="9.85546875" style="77" bestFit="1" customWidth="1"/>
    <col min="1549" max="1792" width="9.140625" style="77"/>
    <col min="1793" max="1793" width="7.85546875" style="77" customWidth="1"/>
    <col min="1794" max="1794" width="41.28515625" style="77" customWidth="1"/>
    <col min="1795" max="1795" width="45.85546875" style="77" customWidth="1"/>
    <col min="1796" max="1797" width="11.85546875" style="77" customWidth="1"/>
    <col min="1798" max="1798" width="17.42578125" style="77" customWidth="1"/>
    <col min="1799" max="1799" width="10.5703125" style="77" customWidth="1"/>
    <col min="1800" max="1800" width="12.7109375" style="77" customWidth="1"/>
    <col min="1801" max="1801" width="9.5703125" style="77" bestFit="1" customWidth="1"/>
    <col min="1802" max="1802" width="9.85546875" style="77" bestFit="1" customWidth="1"/>
    <col min="1803" max="1803" width="10.7109375" style="77" bestFit="1" customWidth="1"/>
    <col min="1804" max="1804" width="9.85546875" style="77" bestFit="1" customWidth="1"/>
    <col min="1805" max="2048" width="9.140625" style="77"/>
    <col min="2049" max="2049" width="7.85546875" style="77" customWidth="1"/>
    <col min="2050" max="2050" width="41.28515625" style="77" customWidth="1"/>
    <col min="2051" max="2051" width="45.85546875" style="77" customWidth="1"/>
    <col min="2052" max="2053" width="11.85546875" style="77" customWidth="1"/>
    <col min="2054" max="2054" width="17.42578125" style="77" customWidth="1"/>
    <col min="2055" max="2055" width="10.5703125" style="77" customWidth="1"/>
    <col min="2056" max="2056" width="12.7109375" style="77" customWidth="1"/>
    <col min="2057" max="2057" width="9.5703125" style="77" bestFit="1" customWidth="1"/>
    <col min="2058" max="2058" width="9.85546875" style="77" bestFit="1" customWidth="1"/>
    <col min="2059" max="2059" width="10.7109375" style="77" bestFit="1" customWidth="1"/>
    <col min="2060" max="2060" width="9.85546875" style="77" bestFit="1" customWidth="1"/>
    <col min="2061" max="2304" width="9.140625" style="77"/>
    <col min="2305" max="2305" width="7.85546875" style="77" customWidth="1"/>
    <col min="2306" max="2306" width="41.28515625" style="77" customWidth="1"/>
    <col min="2307" max="2307" width="45.85546875" style="77" customWidth="1"/>
    <col min="2308" max="2309" width="11.85546875" style="77" customWidth="1"/>
    <col min="2310" max="2310" width="17.42578125" style="77" customWidth="1"/>
    <col min="2311" max="2311" width="10.5703125" style="77" customWidth="1"/>
    <col min="2312" max="2312" width="12.7109375" style="77" customWidth="1"/>
    <col min="2313" max="2313" width="9.5703125" style="77" bestFit="1" customWidth="1"/>
    <col min="2314" max="2314" width="9.85546875" style="77" bestFit="1" customWidth="1"/>
    <col min="2315" max="2315" width="10.7109375" style="77" bestFit="1" customWidth="1"/>
    <col min="2316" max="2316" width="9.85546875" style="77" bestFit="1" customWidth="1"/>
    <col min="2317" max="2560" width="9.140625" style="77"/>
    <col min="2561" max="2561" width="7.85546875" style="77" customWidth="1"/>
    <col min="2562" max="2562" width="41.28515625" style="77" customWidth="1"/>
    <col min="2563" max="2563" width="45.85546875" style="77" customWidth="1"/>
    <col min="2564" max="2565" width="11.85546875" style="77" customWidth="1"/>
    <col min="2566" max="2566" width="17.42578125" style="77" customWidth="1"/>
    <col min="2567" max="2567" width="10.5703125" style="77" customWidth="1"/>
    <col min="2568" max="2568" width="12.7109375" style="77" customWidth="1"/>
    <col min="2569" max="2569" width="9.5703125" style="77" bestFit="1" customWidth="1"/>
    <col min="2570" max="2570" width="9.85546875" style="77" bestFit="1" customWidth="1"/>
    <col min="2571" max="2571" width="10.7109375" style="77" bestFit="1" customWidth="1"/>
    <col min="2572" max="2572" width="9.85546875" style="77" bestFit="1" customWidth="1"/>
    <col min="2573" max="2816" width="9.140625" style="77"/>
    <col min="2817" max="2817" width="7.85546875" style="77" customWidth="1"/>
    <col min="2818" max="2818" width="41.28515625" style="77" customWidth="1"/>
    <col min="2819" max="2819" width="45.85546875" style="77" customWidth="1"/>
    <col min="2820" max="2821" width="11.85546875" style="77" customWidth="1"/>
    <col min="2822" max="2822" width="17.42578125" style="77" customWidth="1"/>
    <col min="2823" max="2823" width="10.5703125" style="77" customWidth="1"/>
    <col min="2824" max="2824" width="12.7109375" style="77" customWidth="1"/>
    <col min="2825" max="2825" width="9.5703125" style="77" bestFit="1" customWidth="1"/>
    <col min="2826" max="2826" width="9.85546875" style="77" bestFit="1" customWidth="1"/>
    <col min="2827" max="2827" width="10.7109375" style="77" bestFit="1" customWidth="1"/>
    <col min="2828" max="2828" width="9.85546875" style="77" bestFit="1" customWidth="1"/>
    <col min="2829" max="3072" width="9.140625" style="77"/>
    <col min="3073" max="3073" width="7.85546875" style="77" customWidth="1"/>
    <col min="3074" max="3074" width="41.28515625" style="77" customWidth="1"/>
    <col min="3075" max="3075" width="45.85546875" style="77" customWidth="1"/>
    <col min="3076" max="3077" width="11.85546875" style="77" customWidth="1"/>
    <col min="3078" max="3078" width="17.42578125" style="77" customWidth="1"/>
    <col min="3079" max="3079" width="10.5703125" style="77" customWidth="1"/>
    <col min="3080" max="3080" width="12.7109375" style="77" customWidth="1"/>
    <col min="3081" max="3081" width="9.5703125" style="77" bestFit="1" customWidth="1"/>
    <col min="3082" max="3082" width="9.85546875" style="77" bestFit="1" customWidth="1"/>
    <col min="3083" max="3083" width="10.7109375" style="77" bestFit="1" customWidth="1"/>
    <col min="3084" max="3084" width="9.85546875" style="77" bestFit="1" customWidth="1"/>
    <col min="3085" max="3328" width="9.140625" style="77"/>
    <col min="3329" max="3329" width="7.85546875" style="77" customWidth="1"/>
    <col min="3330" max="3330" width="41.28515625" style="77" customWidth="1"/>
    <col min="3331" max="3331" width="45.85546875" style="77" customWidth="1"/>
    <col min="3332" max="3333" width="11.85546875" style="77" customWidth="1"/>
    <col min="3334" max="3334" width="17.42578125" style="77" customWidth="1"/>
    <col min="3335" max="3335" width="10.5703125" style="77" customWidth="1"/>
    <col min="3336" max="3336" width="12.7109375" style="77" customWidth="1"/>
    <col min="3337" max="3337" width="9.5703125" style="77" bestFit="1" customWidth="1"/>
    <col min="3338" max="3338" width="9.85546875" style="77" bestFit="1" customWidth="1"/>
    <col min="3339" max="3339" width="10.7109375" style="77" bestFit="1" customWidth="1"/>
    <col min="3340" max="3340" width="9.85546875" style="77" bestFit="1" customWidth="1"/>
    <col min="3341" max="3584" width="9.140625" style="77"/>
    <col min="3585" max="3585" width="7.85546875" style="77" customWidth="1"/>
    <col min="3586" max="3586" width="41.28515625" style="77" customWidth="1"/>
    <col min="3587" max="3587" width="45.85546875" style="77" customWidth="1"/>
    <col min="3588" max="3589" width="11.85546875" style="77" customWidth="1"/>
    <col min="3590" max="3590" width="17.42578125" style="77" customWidth="1"/>
    <col min="3591" max="3591" width="10.5703125" style="77" customWidth="1"/>
    <col min="3592" max="3592" width="12.7109375" style="77" customWidth="1"/>
    <col min="3593" max="3593" width="9.5703125" style="77" bestFit="1" customWidth="1"/>
    <col min="3594" max="3594" width="9.85546875" style="77" bestFit="1" customWidth="1"/>
    <col min="3595" max="3595" width="10.7109375" style="77" bestFit="1" customWidth="1"/>
    <col min="3596" max="3596" width="9.85546875" style="77" bestFit="1" customWidth="1"/>
    <col min="3597" max="3840" width="9.140625" style="77"/>
    <col min="3841" max="3841" width="7.85546875" style="77" customWidth="1"/>
    <col min="3842" max="3842" width="41.28515625" style="77" customWidth="1"/>
    <col min="3843" max="3843" width="45.85546875" style="77" customWidth="1"/>
    <col min="3844" max="3845" width="11.85546875" style="77" customWidth="1"/>
    <col min="3846" max="3846" width="17.42578125" style="77" customWidth="1"/>
    <col min="3847" max="3847" width="10.5703125" style="77" customWidth="1"/>
    <col min="3848" max="3848" width="12.7109375" style="77" customWidth="1"/>
    <col min="3849" max="3849" width="9.5703125" style="77" bestFit="1" customWidth="1"/>
    <col min="3850" max="3850" width="9.85546875" style="77" bestFit="1" customWidth="1"/>
    <col min="3851" max="3851" width="10.7109375" style="77" bestFit="1" customWidth="1"/>
    <col min="3852" max="3852" width="9.85546875" style="77" bestFit="1" customWidth="1"/>
    <col min="3853" max="4096" width="9.140625" style="77"/>
    <col min="4097" max="4097" width="7.85546875" style="77" customWidth="1"/>
    <col min="4098" max="4098" width="41.28515625" style="77" customWidth="1"/>
    <col min="4099" max="4099" width="45.85546875" style="77" customWidth="1"/>
    <col min="4100" max="4101" width="11.85546875" style="77" customWidth="1"/>
    <col min="4102" max="4102" width="17.42578125" style="77" customWidth="1"/>
    <col min="4103" max="4103" width="10.5703125" style="77" customWidth="1"/>
    <col min="4104" max="4104" width="12.7109375" style="77" customWidth="1"/>
    <col min="4105" max="4105" width="9.5703125" style="77" bestFit="1" customWidth="1"/>
    <col min="4106" max="4106" width="9.85546875" style="77" bestFit="1" customWidth="1"/>
    <col min="4107" max="4107" width="10.7109375" style="77" bestFit="1" customWidth="1"/>
    <col min="4108" max="4108" width="9.85546875" style="77" bestFit="1" customWidth="1"/>
    <col min="4109" max="4352" width="9.140625" style="77"/>
    <col min="4353" max="4353" width="7.85546875" style="77" customWidth="1"/>
    <col min="4354" max="4354" width="41.28515625" style="77" customWidth="1"/>
    <col min="4355" max="4355" width="45.85546875" style="77" customWidth="1"/>
    <col min="4356" max="4357" width="11.85546875" style="77" customWidth="1"/>
    <col min="4358" max="4358" width="17.42578125" style="77" customWidth="1"/>
    <col min="4359" max="4359" width="10.5703125" style="77" customWidth="1"/>
    <col min="4360" max="4360" width="12.7109375" style="77" customWidth="1"/>
    <col min="4361" max="4361" width="9.5703125" style="77" bestFit="1" customWidth="1"/>
    <col min="4362" max="4362" width="9.85546875" style="77" bestFit="1" customWidth="1"/>
    <col min="4363" max="4363" width="10.7109375" style="77" bestFit="1" customWidth="1"/>
    <col min="4364" max="4364" width="9.85546875" style="77" bestFit="1" customWidth="1"/>
    <col min="4365" max="4608" width="9.140625" style="77"/>
    <col min="4609" max="4609" width="7.85546875" style="77" customWidth="1"/>
    <col min="4610" max="4610" width="41.28515625" style="77" customWidth="1"/>
    <col min="4611" max="4611" width="45.85546875" style="77" customWidth="1"/>
    <col min="4612" max="4613" width="11.85546875" style="77" customWidth="1"/>
    <col min="4614" max="4614" width="17.42578125" style="77" customWidth="1"/>
    <col min="4615" max="4615" width="10.5703125" style="77" customWidth="1"/>
    <col min="4616" max="4616" width="12.7109375" style="77" customWidth="1"/>
    <col min="4617" max="4617" width="9.5703125" style="77" bestFit="1" customWidth="1"/>
    <col min="4618" max="4618" width="9.85546875" style="77" bestFit="1" customWidth="1"/>
    <col min="4619" max="4619" width="10.7109375" style="77" bestFit="1" customWidth="1"/>
    <col min="4620" max="4620" width="9.85546875" style="77" bestFit="1" customWidth="1"/>
    <col min="4621" max="4864" width="9.140625" style="77"/>
    <col min="4865" max="4865" width="7.85546875" style="77" customWidth="1"/>
    <col min="4866" max="4866" width="41.28515625" style="77" customWidth="1"/>
    <col min="4867" max="4867" width="45.85546875" style="77" customWidth="1"/>
    <col min="4868" max="4869" width="11.85546875" style="77" customWidth="1"/>
    <col min="4870" max="4870" width="17.42578125" style="77" customWidth="1"/>
    <col min="4871" max="4871" width="10.5703125" style="77" customWidth="1"/>
    <col min="4872" max="4872" width="12.7109375" style="77" customWidth="1"/>
    <col min="4873" max="4873" width="9.5703125" style="77" bestFit="1" customWidth="1"/>
    <col min="4874" max="4874" width="9.85546875" style="77" bestFit="1" customWidth="1"/>
    <col min="4875" max="4875" width="10.7109375" style="77" bestFit="1" customWidth="1"/>
    <col min="4876" max="4876" width="9.85546875" style="77" bestFit="1" customWidth="1"/>
    <col min="4877" max="5120" width="9.140625" style="77"/>
    <col min="5121" max="5121" width="7.85546875" style="77" customWidth="1"/>
    <col min="5122" max="5122" width="41.28515625" style="77" customWidth="1"/>
    <col min="5123" max="5123" width="45.85546875" style="77" customWidth="1"/>
    <col min="5124" max="5125" width="11.85546875" style="77" customWidth="1"/>
    <col min="5126" max="5126" width="17.42578125" style="77" customWidth="1"/>
    <col min="5127" max="5127" width="10.5703125" style="77" customWidth="1"/>
    <col min="5128" max="5128" width="12.7109375" style="77" customWidth="1"/>
    <col min="5129" max="5129" width="9.5703125" style="77" bestFit="1" customWidth="1"/>
    <col min="5130" max="5130" width="9.85546875" style="77" bestFit="1" customWidth="1"/>
    <col min="5131" max="5131" width="10.7109375" style="77" bestFit="1" customWidth="1"/>
    <col min="5132" max="5132" width="9.85546875" style="77" bestFit="1" customWidth="1"/>
    <col min="5133" max="5376" width="9.140625" style="77"/>
    <col min="5377" max="5377" width="7.85546875" style="77" customWidth="1"/>
    <col min="5378" max="5378" width="41.28515625" style="77" customWidth="1"/>
    <col min="5379" max="5379" width="45.85546875" style="77" customWidth="1"/>
    <col min="5380" max="5381" width="11.85546875" style="77" customWidth="1"/>
    <col min="5382" max="5382" width="17.42578125" style="77" customWidth="1"/>
    <col min="5383" max="5383" width="10.5703125" style="77" customWidth="1"/>
    <col min="5384" max="5384" width="12.7109375" style="77" customWidth="1"/>
    <col min="5385" max="5385" width="9.5703125" style="77" bestFit="1" customWidth="1"/>
    <col min="5386" max="5386" width="9.85546875" style="77" bestFit="1" customWidth="1"/>
    <col min="5387" max="5387" width="10.7109375" style="77" bestFit="1" customWidth="1"/>
    <col min="5388" max="5388" width="9.85546875" style="77" bestFit="1" customWidth="1"/>
    <col min="5389" max="5632" width="9.140625" style="77"/>
    <col min="5633" max="5633" width="7.85546875" style="77" customWidth="1"/>
    <col min="5634" max="5634" width="41.28515625" style="77" customWidth="1"/>
    <col min="5635" max="5635" width="45.85546875" style="77" customWidth="1"/>
    <col min="5636" max="5637" width="11.85546875" style="77" customWidth="1"/>
    <col min="5638" max="5638" width="17.42578125" style="77" customWidth="1"/>
    <col min="5639" max="5639" width="10.5703125" style="77" customWidth="1"/>
    <col min="5640" max="5640" width="12.7109375" style="77" customWidth="1"/>
    <col min="5641" max="5641" width="9.5703125" style="77" bestFit="1" customWidth="1"/>
    <col min="5642" max="5642" width="9.85546875" style="77" bestFit="1" customWidth="1"/>
    <col min="5643" max="5643" width="10.7109375" style="77" bestFit="1" customWidth="1"/>
    <col min="5644" max="5644" width="9.85546875" style="77" bestFit="1" customWidth="1"/>
    <col min="5645" max="5888" width="9.140625" style="77"/>
    <col min="5889" max="5889" width="7.85546875" style="77" customWidth="1"/>
    <col min="5890" max="5890" width="41.28515625" style="77" customWidth="1"/>
    <col min="5891" max="5891" width="45.85546875" style="77" customWidth="1"/>
    <col min="5892" max="5893" width="11.85546875" style="77" customWidth="1"/>
    <col min="5894" max="5894" width="17.42578125" style="77" customWidth="1"/>
    <col min="5895" max="5895" width="10.5703125" style="77" customWidth="1"/>
    <col min="5896" max="5896" width="12.7109375" style="77" customWidth="1"/>
    <col min="5897" max="5897" width="9.5703125" style="77" bestFit="1" customWidth="1"/>
    <col min="5898" max="5898" width="9.85546875" style="77" bestFit="1" customWidth="1"/>
    <col min="5899" max="5899" width="10.7109375" style="77" bestFit="1" customWidth="1"/>
    <col min="5900" max="5900" width="9.85546875" style="77" bestFit="1" customWidth="1"/>
    <col min="5901" max="6144" width="9.140625" style="77"/>
    <col min="6145" max="6145" width="7.85546875" style="77" customWidth="1"/>
    <col min="6146" max="6146" width="41.28515625" style="77" customWidth="1"/>
    <col min="6147" max="6147" width="45.85546875" style="77" customWidth="1"/>
    <col min="6148" max="6149" width="11.85546875" style="77" customWidth="1"/>
    <col min="6150" max="6150" width="17.42578125" style="77" customWidth="1"/>
    <col min="6151" max="6151" width="10.5703125" style="77" customWidth="1"/>
    <col min="6152" max="6152" width="12.7109375" style="77" customWidth="1"/>
    <col min="6153" max="6153" width="9.5703125" style="77" bestFit="1" customWidth="1"/>
    <col min="6154" max="6154" width="9.85546875" style="77" bestFit="1" customWidth="1"/>
    <col min="6155" max="6155" width="10.7109375" style="77" bestFit="1" customWidth="1"/>
    <col min="6156" max="6156" width="9.85546875" style="77" bestFit="1" customWidth="1"/>
    <col min="6157" max="6400" width="9.140625" style="77"/>
    <col min="6401" max="6401" width="7.85546875" style="77" customWidth="1"/>
    <col min="6402" max="6402" width="41.28515625" style="77" customWidth="1"/>
    <col min="6403" max="6403" width="45.85546875" style="77" customWidth="1"/>
    <col min="6404" max="6405" width="11.85546875" style="77" customWidth="1"/>
    <col min="6406" max="6406" width="17.42578125" style="77" customWidth="1"/>
    <col min="6407" max="6407" width="10.5703125" style="77" customWidth="1"/>
    <col min="6408" max="6408" width="12.7109375" style="77" customWidth="1"/>
    <col min="6409" max="6409" width="9.5703125" style="77" bestFit="1" customWidth="1"/>
    <col min="6410" max="6410" width="9.85546875" style="77" bestFit="1" customWidth="1"/>
    <col min="6411" max="6411" width="10.7109375" style="77" bestFit="1" customWidth="1"/>
    <col min="6412" max="6412" width="9.85546875" style="77" bestFit="1" customWidth="1"/>
    <col min="6413" max="6656" width="9.140625" style="77"/>
    <col min="6657" max="6657" width="7.85546875" style="77" customWidth="1"/>
    <col min="6658" max="6658" width="41.28515625" style="77" customWidth="1"/>
    <col min="6659" max="6659" width="45.85546875" style="77" customWidth="1"/>
    <col min="6660" max="6661" width="11.85546875" style="77" customWidth="1"/>
    <col min="6662" max="6662" width="17.42578125" style="77" customWidth="1"/>
    <col min="6663" max="6663" width="10.5703125" style="77" customWidth="1"/>
    <col min="6664" max="6664" width="12.7109375" style="77" customWidth="1"/>
    <col min="6665" max="6665" width="9.5703125" style="77" bestFit="1" customWidth="1"/>
    <col min="6666" max="6666" width="9.85546875" style="77" bestFit="1" customWidth="1"/>
    <col min="6667" max="6667" width="10.7109375" style="77" bestFit="1" customWidth="1"/>
    <col min="6668" max="6668" width="9.85546875" style="77" bestFit="1" customWidth="1"/>
    <col min="6669" max="6912" width="9.140625" style="77"/>
    <col min="6913" max="6913" width="7.85546875" style="77" customWidth="1"/>
    <col min="6914" max="6914" width="41.28515625" style="77" customWidth="1"/>
    <col min="6915" max="6915" width="45.85546875" style="77" customWidth="1"/>
    <col min="6916" max="6917" width="11.85546875" style="77" customWidth="1"/>
    <col min="6918" max="6918" width="17.42578125" style="77" customWidth="1"/>
    <col min="6919" max="6919" width="10.5703125" style="77" customWidth="1"/>
    <col min="6920" max="6920" width="12.7109375" style="77" customWidth="1"/>
    <col min="6921" max="6921" width="9.5703125" style="77" bestFit="1" customWidth="1"/>
    <col min="6922" max="6922" width="9.85546875" style="77" bestFit="1" customWidth="1"/>
    <col min="6923" max="6923" width="10.7109375" style="77" bestFit="1" customWidth="1"/>
    <col min="6924" max="6924" width="9.85546875" style="77" bestFit="1" customWidth="1"/>
    <col min="6925" max="7168" width="9.140625" style="77"/>
    <col min="7169" max="7169" width="7.85546875" style="77" customWidth="1"/>
    <col min="7170" max="7170" width="41.28515625" style="77" customWidth="1"/>
    <col min="7171" max="7171" width="45.85546875" style="77" customWidth="1"/>
    <col min="7172" max="7173" width="11.85546875" style="77" customWidth="1"/>
    <col min="7174" max="7174" width="17.42578125" style="77" customWidth="1"/>
    <col min="7175" max="7175" width="10.5703125" style="77" customWidth="1"/>
    <col min="7176" max="7176" width="12.7109375" style="77" customWidth="1"/>
    <col min="7177" max="7177" width="9.5703125" style="77" bestFit="1" customWidth="1"/>
    <col min="7178" max="7178" width="9.85546875" style="77" bestFit="1" customWidth="1"/>
    <col min="7179" max="7179" width="10.7109375" style="77" bestFit="1" customWidth="1"/>
    <col min="7180" max="7180" width="9.85546875" style="77" bestFit="1" customWidth="1"/>
    <col min="7181" max="7424" width="9.140625" style="77"/>
    <col min="7425" max="7425" width="7.85546875" style="77" customWidth="1"/>
    <col min="7426" max="7426" width="41.28515625" style="77" customWidth="1"/>
    <col min="7427" max="7427" width="45.85546875" style="77" customWidth="1"/>
    <col min="7428" max="7429" width="11.85546875" style="77" customWidth="1"/>
    <col min="7430" max="7430" width="17.42578125" style="77" customWidth="1"/>
    <col min="7431" max="7431" width="10.5703125" style="77" customWidth="1"/>
    <col min="7432" max="7432" width="12.7109375" style="77" customWidth="1"/>
    <col min="7433" max="7433" width="9.5703125" style="77" bestFit="1" customWidth="1"/>
    <col min="7434" max="7434" width="9.85546875" style="77" bestFit="1" customWidth="1"/>
    <col min="7435" max="7435" width="10.7109375" style="77" bestFit="1" customWidth="1"/>
    <col min="7436" max="7436" width="9.85546875" style="77" bestFit="1" customWidth="1"/>
    <col min="7437" max="7680" width="9.140625" style="77"/>
    <col min="7681" max="7681" width="7.85546875" style="77" customWidth="1"/>
    <col min="7682" max="7682" width="41.28515625" style="77" customWidth="1"/>
    <col min="7683" max="7683" width="45.85546875" style="77" customWidth="1"/>
    <col min="7684" max="7685" width="11.85546875" style="77" customWidth="1"/>
    <col min="7686" max="7686" width="17.42578125" style="77" customWidth="1"/>
    <col min="7687" max="7687" width="10.5703125" style="77" customWidth="1"/>
    <col min="7688" max="7688" width="12.7109375" style="77" customWidth="1"/>
    <col min="7689" max="7689" width="9.5703125" style="77" bestFit="1" customWidth="1"/>
    <col min="7690" max="7690" width="9.85546875" style="77" bestFit="1" customWidth="1"/>
    <col min="7691" max="7691" width="10.7109375" style="77" bestFit="1" customWidth="1"/>
    <col min="7692" max="7692" width="9.85546875" style="77" bestFit="1" customWidth="1"/>
    <col min="7693" max="7936" width="9.140625" style="77"/>
    <col min="7937" max="7937" width="7.85546875" style="77" customWidth="1"/>
    <col min="7938" max="7938" width="41.28515625" style="77" customWidth="1"/>
    <col min="7939" max="7939" width="45.85546875" style="77" customWidth="1"/>
    <col min="7940" max="7941" width="11.85546875" style="77" customWidth="1"/>
    <col min="7942" max="7942" width="17.42578125" style="77" customWidth="1"/>
    <col min="7943" max="7943" width="10.5703125" style="77" customWidth="1"/>
    <col min="7944" max="7944" width="12.7109375" style="77" customWidth="1"/>
    <col min="7945" max="7945" width="9.5703125" style="77" bestFit="1" customWidth="1"/>
    <col min="7946" max="7946" width="9.85546875" style="77" bestFit="1" customWidth="1"/>
    <col min="7947" max="7947" width="10.7109375" style="77" bestFit="1" customWidth="1"/>
    <col min="7948" max="7948" width="9.85546875" style="77" bestFit="1" customWidth="1"/>
    <col min="7949" max="8192" width="9.140625" style="77"/>
    <col min="8193" max="8193" width="7.85546875" style="77" customWidth="1"/>
    <col min="8194" max="8194" width="41.28515625" style="77" customWidth="1"/>
    <col min="8195" max="8195" width="45.85546875" style="77" customWidth="1"/>
    <col min="8196" max="8197" width="11.85546875" style="77" customWidth="1"/>
    <col min="8198" max="8198" width="17.42578125" style="77" customWidth="1"/>
    <col min="8199" max="8199" width="10.5703125" style="77" customWidth="1"/>
    <col min="8200" max="8200" width="12.7109375" style="77" customWidth="1"/>
    <col min="8201" max="8201" width="9.5703125" style="77" bestFit="1" customWidth="1"/>
    <col min="8202" max="8202" width="9.85546875" style="77" bestFit="1" customWidth="1"/>
    <col min="8203" max="8203" width="10.7109375" style="77" bestFit="1" customWidth="1"/>
    <col min="8204" max="8204" width="9.85546875" style="77" bestFit="1" customWidth="1"/>
    <col min="8205" max="8448" width="9.140625" style="77"/>
    <col min="8449" max="8449" width="7.85546875" style="77" customWidth="1"/>
    <col min="8450" max="8450" width="41.28515625" style="77" customWidth="1"/>
    <col min="8451" max="8451" width="45.85546875" style="77" customWidth="1"/>
    <col min="8452" max="8453" width="11.85546875" style="77" customWidth="1"/>
    <col min="8454" max="8454" width="17.42578125" style="77" customWidth="1"/>
    <col min="8455" max="8455" width="10.5703125" style="77" customWidth="1"/>
    <col min="8456" max="8456" width="12.7109375" style="77" customWidth="1"/>
    <col min="8457" max="8457" width="9.5703125" style="77" bestFit="1" customWidth="1"/>
    <col min="8458" max="8458" width="9.85546875" style="77" bestFit="1" customWidth="1"/>
    <col min="8459" max="8459" width="10.7109375" style="77" bestFit="1" customWidth="1"/>
    <col min="8460" max="8460" width="9.85546875" style="77" bestFit="1" customWidth="1"/>
    <col min="8461" max="8704" width="9.140625" style="77"/>
    <col min="8705" max="8705" width="7.85546875" style="77" customWidth="1"/>
    <col min="8706" max="8706" width="41.28515625" style="77" customWidth="1"/>
    <col min="8707" max="8707" width="45.85546875" style="77" customWidth="1"/>
    <col min="8708" max="8709" width="11.85546875" style="77" customWidth="1"/>
    <col min="8710" max="8710" width="17.42578125" style="77" customWidth="1"/>
    <col min="8711" max="8711" width="10.5703125" style="77" customWidth="1"/>
    <col min="8712" max="8712" width="12.7109375" style="77" customWidth="1"/>
    <col min="8713" max="8713" width="9.5703125" style="77" bestFit="1" customWidth="1"/>
    <col min="8714" max="8714" width="9.85546875" style="77" bestFit="1" customWidth="1"/>
    <col min="8715" max="8715" width="10.7109375" style="77" bestFit="1" customWidth="1"/>
    <col min="8716" max="8716" width="9.85546875" style="77" bestFit="1" customWidth="1"/>
    <col min="8717" max="8960" width="9.140625" style="77"/>
    <col min="8961" max="8961" width="7.85546875" style="77" customWidth="1"/>
    <col min="8962" max="8962" width="41.28515625" style="77" customWidth="1"/>
    <col min="8963" max="8963" width="45.85546875" style="77" customWidth="1"/>
    <col min="8964" max="8965" width="11.85546875" style="77" customWidth="1"/>
    <col min="8966" max="8966" width="17.42578125" style="77" customWidth="1"/>
    <col min="8967" max="8967" width="10.5703125" style="77" customWidth="1"/>
    <col min="8968" max="8968" width="12.7109375" style="77" customWidth="1"/>
    <col min="8969" max="8969" width="9.5703125" style="77" bestFit="1" customWidth="1"/>
    <col min="8970" max="8970" width="9.85546875" style="77" bestFit="1" customWidth="1"/>
    <col min="8971" max="8971" width="10.7109375" style="77" bestFit="1" customWidth="1"/>
    <col min="8972" max="8972" width="9.85546875" style="77" bestFit="1" customWidth="1"/>
    <col min="8973" max="9216" width="9.140625" style="77"/>
    <col min="9217" max="9217" width="7.85546875" style="77" customWidth="1"/>
    <col min="9218" max="9218" width="41.28515625" style="77" customWidth="1"/>
    <col min="9219" max="9219" width="45.85546875" style="77" customWidth="1"/>
    <col min="9220" max="9221" width="11.85546875" style="77" customWidth="1"/>
    <col min="9222" max="9222" width="17.42578125" style="77" customWidth="1"/>
    <col min="9223" max="9223" width="10.5703125" style="77" customWidth="1"/>
    <col min="9224" max="9224" width="12.7109375" style="77" customWidth="1"/>
    <col min="9225" max="9225" width="9.5703125" style="77" bestFit="1" customWidth="1"/>
    <col min="9226" max="9226" width="9.85546875" style="77" bestFit="1" customWidth="1"/>
    <col min="9227" max="9227" width="10.7109375" style="77" bestFit="1" customWidth="1"/>
    <col min="9228" max="9228" width="9.85546875" style="77" bestFit="1" customWidth="1"/>
    <col min="9229" max="9472" width="9.140625" style="77"/>
    <col min="9473" max="9473" width="7.85546875" style="77" customWidth="1"/>
    <col min="9474" max="9474" width="41.28515625" style="77" customWidth="1"/>
    <col min="9475" max="9475" width="45.85546875" style="77" customWidth="1"/>
    <col min="9476" max="9477" width="11.85546875" style="77" customWidth="1"/>
    <col min="9478" max="9478" width="17.42578125" style="77" customWidth="1"/>
    <col min="9479" max="9479" width="10.5703125" style="77" customWidth="1"/>
    <col min="9480" max="9480" width="12.7109375" style="77" customWidth="1"/>
    <col min="9481" max="9481" width="9.5703125" style="77" bestFit="1" customWidth="1"/>
    <col min="9482" max="9482" width="9.85546875" style="77" bestFit="1" customWidth="1"/>
    <col min="9483" max="9483" width="10.7109375" style="77" bestFit="1" customWidth="1"/>
    <col min="9484" max="9484" width="9.85546875" style="77" bestFit="1" customWidth="1"/>
    <col min="9485" max="9728" width="9.140625" style="77"/>
    <col min="9729" max="9729" width="7.85546875" style="77" customWidth="1"/>
    <col min="9730" max="9730" width="41.28515625" style="77" customWidth="1"/>
    <col min="9731" max="9731" width="45.85546875" style="77" customWidth="1"/>
    <col min="9732" max="9733" width="11.85546875" style="77" customWidth="1"/>
    <col min="9734" max="9734" width="17.42578125" style="77" customWidth="1"/>
    <col min="9735" max="9735" width="10.5703125" style="77" customWidth="1"/>
    <col min="9736" max="9736" width="12.7109375" style="77" customWidth="1"/>
    <col min="9737" max="9737" width="9.5703125" style="77" bestFit="1" customWidth="1"/>
    <col min="9738" max="9738" width="9.85546875" style="77" bestFit="1" customWidth="1"/>
    <col min="9739" max="9739" width="10.7109375" style="77" bestFit="1" customWidth="1"/>
    <col min="9740" max="9740" width="9.85546875" style="77" bestFit="1" customWidth="1"/>
    <col min="9741" max="9984" width="9.140625" style="77"/>
    <col min="9985" max="9985" width="7.85546875" style="77" customWidth="1"/>
    <col min="9986" max="9986" width="41.28515625" style="77" customWidth="1"/>
    <col min="9987" max="9987" width="45.85546875" style="77" customWidth="1"/>
    <col min="9988" max="9989" width="11.85546875" style="77" customWidth="1"/>
    <col min="9990" max="9990" width="17.42578125" style="77" customWidth="1"/>
    <col min="9991" max="9991" width="10.5703125" style="77" customWidth="1"/>
    <col min="9992" max="9992" width="12.7109375" style="77" customWidth="1"/>
    <col min="9993" max="9993" width="9.5703125" style="77" bestFit="1" customWidth="1"/>
    <col min="9994" max="9994" width="9.85546875" style="77" bestFit="1" customWidth="1"/>
    <col min="9995" max="9995" width="10.7109375" style="77" bestFit="1" customWidth="1"/>
    <col min="9996" max="9996" width="9.85546875" style="77" bestFit="1" customWidth="1"/>
    <col min="9997" max="10240" width="9.140625" style="77"/>
    <col min="10241" max="10241" width="7.85546875" style="77" customWidth="1"/>
    <col min="10242" max="10242" width="41.28515625" style="77" customWidth="1"/>
    <col min="10243" max="10243" width="45.85546875" style="77" customWidth="1"/>
    <col min="10244" max="10245" width="11.85546875" style="77" customWidth="1"/>
    <col min="10246" max="10246" width="17.42578125" style="77" customWidth="1"/>
    <col min="10247" max="10247" width="10.5703125" style="77" customWidth="1"/>
    <col min="10248" max="10248" width="12.7109375" style="77" customWidth="1"/>
    <col min="10249" max="10249" width="9.5703125" style="77" bestFit="1" customWidth="1"/>
    <col min="10250" max="10250" width="9.85546875" style="77" bestFit="1" customWidth="1"/>
    <col min="10251" max="10251" width="10.7109375" style="77" bestFit="1" customWidth="1"/>
    <col min="10252" max="10252" width="9.85546875" style="77" bestFit="1" customWidth="1"/>
    <col min="10253" max="10496" width="9.140625" style="77"/>
    <col min="10497" max="10497" width="7.85546875" style="77" customWidth="1"/>
    <col min="10498" max="10498" width="41.28515625" style="77" customWidth="1"/>
    <col min="10499" max="10499" width="45.85546875" style="77" customWidth="1"/>
    <col min="10500" max="10501" width="11.85546875" style="77" customWidth="1"/>
    <col min="10502" max="10502" width="17.42578125" style="77" customWidth="1"/>
    <col min="10503" max="10503" width="10.5703125" style="77" customWidth="1"/>
    <col min="10504" max="10504" width="12.7109375" style="77" customWidth="1"/>
    <col min="10505" max="10505" width="9.5703125" style="77" bestFit="1" customWidth="1"/>
    <col min="10506" max="10506" width="9.85546875" style="77" bestFit="1" customWidth="1"/>
    <col min="10507" max="10507" width="10.7109375" style="77" bestFit="1" customWidth="1"/>
    <col min="10508" max="10508" width="9.85546875" style="77" bestFit="1" customWidth="1"/>
    <col min="10509" max="10752" width="9.140625" style="77"/>
    <col min="10753" max="10753" width="7.85546875" style="77" customWidth="1"/>
    <col min="10754" max="10754" width="41.28515625" style="77" customWidth="1"/>
    <col min="10755" max="10755" width="45.85546875" style="77" customWidth="1"/>
    <col min="10756" max="10757" width="11.85546875" style="77" customWidth="1"/>
    <col min="10758" max="10758" width="17.42578125" style="77" customWidth="1"/>
    <col min="10759" max="10759" width="10.5703125" style="77" customWidth="1"/>
    <col min="10760" max="10760" width="12.7109375" style="77" customWidth="1"/>
    <col min="10761" max="10761" width="9.5703125" style="77" bestFit="1" customWidth="1"/>
    <col min="10762" max="10762" width="9.85546875" style="77" bestFit="1" customWidth="1"/>
    <col min="10763" max="10763" width="10.7109375" style="77" bestFit="1" customWidth="1"/>
    <col min="10764" max="10764" width="9.85546875" style="77" bestFit="1" customWidth="1"/>
    <col min="10765" max="11008" width="9.140625" style="77"/>
    <col min="11009" max="11009" width="7.85546875" style="77" customWidth="1"/>
    <col min="11010" max="11010" width="41.28515625" style="77" customWidth="1"/>
    <col min="11011" max="11011" width="45.85546875" style="77" customWidth="1"/>
    <col min="11012" max="11013" width="11.85546875" style="77" customWidth="1"/>
    <col min="11014" max="11014" width="17.42578125" style="77" customWidth="1"/>
    <col min="11015" max="11015" width="10.5703125" style="77" customWidth="1"/>
    <col min="11016" max="11016" width="12.7109375" style="77" customWidth="1"/>
    <col min="11017" max="11017" width="9.5703125" style="77" bestFit="1" customWidth="1"/>
    <col min="11018" max="11018" width="9.85546875" style="77" bestFit="1" customWidth="1"/>
    <col min="11019" max="11019" width="10.7109375" style="77" bestFit="1" customWidth="1"/>
    <col min="11020" max="11020" width="9.85546875" style="77" bestFit="1" customWidth="1"/>
    <col min="11021" max="11264" width="9.140625" style="77"/>
    <col min="11265" max="11265" width="7.85546875" style="77" customWidth="1"/>
    <col min="11266" max="11266" width="41.28515625" style="77" customWidth="1"/>
    <col min="11267" max="11267" width="45.85546875" style="77" customWidth="1"/>
    <col min="11268" max="11269" width="11.85546875" style="77" customWidth="1"/>
    <col min="11270" max="11270" width="17.42578125" style="77" customWidth="1"/>
    <col min="11271" max="11271" width="10.5703125" style="77" customWidth="1"/>
    <col min="11272" max="11272" width="12.7109375" style="77" customWidth="1"/>
    <col min="11273" max="11273" width="9.5703125" style="77" bestFit="1" customWidth="1"/>
    <col min="11274" max="11274" width="9.85546875" style="77" bestFit="1" customWidth="1"/>
    <col min="11275" max="11275" width="10.7109375" style="77" bestFit="1" customWidth="1"/>
    <col min="11276" max="11276" width="9.85546875" style="77" bestFit="1" customWidth="1"/>
    <col min="11277" max="11520" width="9.140625" style="77"/>
    <col min="11521" max="11521" width="7.85546875" style="77" customWidth="1"/>
    <col min="11522" max="11522" width="41.28515625" style="77" customWidth="1"/>
    <col min="11523" max="11523" width="45.85546875" style="77" customWidth="1"/>
    <col min="11524" max="11525" width="11.85546875" style="77" customWidth="1"/>
    <col min="11526" max="11526" width="17.42578125" style="77" customWidth="1"/>
    <col min="11527" max="11527" width="10.5703125" style="77" customWidth="1"/>
    <col min="11528" max="11528" width="12.7109375" style="77" customWidth="1"/>
    <col min="11529" max="11529" width="9.5703125" style="77" bestFit="1" customWidth="1"/>
    <col min="11530" max="11530" width="9.85546875" style="77" bestFit="1" customWidth="1"/>
    <col min="11531" max="11531" width="10.7109375" style="77" bestFit="1" customWidth="1"/>
    <col min="11532" max="11532" width="9.85546875" style="77" bestFit="1" customWidth="1"/>
    <col min="11533" max="11776" width="9.140625" style="77"/>
    <col min="11777" max="11777" width="7.85546875" style="77" customWidth="1"/>
    <col min="11778" max="11778" width="41.28515625" style="77" customWidth="1"/>
    <col min="11779" max="11779" width="45.85546875" style="77" customWidth="1"/>
    <col min="11780" max="11781" width="11.85546875" style="77" customWidth="1"/>
    <col min="11782" max="11782" width="17.42578125" style="77" customWidth="1"/>
    <col min="11783" max="11783" width="10.5703125" style="77" customWidth="1"/>
    <col min="11784" max="11784" width="12.7109375" style="77" customWidth="1"/>
    <col min="11785" max="11785" width="9.5703125" style="77" bestFit="1" customWidth="1"/>
    <col min="11786" max="11786" width="9.85546875" style="77" bestFit="1" customWidth="1"/>
    <col min="11787" max="11787" width="10.7109375" style="77" bestFit="1" customWidth="1"/>
    <col min="11788" max="11788" width="9.85546875" style="77" bestFit="1" customWidth="1"/>
    <col min="11789" max="12032" width="9.140625" style="77"/>
    <col min="12033" max="12033" width="7.85546875" style="77" customWidth="1"/>
    <col min="12034" max="12034" width="41.28515625" style="77" customWidth="1"/>
    <col min="12035" max="12035" width="45.85546875" style="77" customWidth="1"/>
    <col min="12036" max="12037" width="11.85546875" style="77" customWidth="1"/>
    <col min="12038" max="12038" width="17.42578125" style="77" customWidth="1"/>
    <col min="12039" max="12039" width="10.5703125" style="77" customWidth="1"/>
    <col min="12040" max="12040" width="12.7109375" style="77" customWidth="1"/>
    <col min="12041" max="12041" width="9.5703125" style="77" bestFit="1" customWidth="1"/>
    <col min="12042" max="12042" width="9.85546875" style="77" bestFit="1" customWidth="1"/>
    <col min="12043" max="12043" width="10.7109375" style="77" bestFit="1" customWidth="1"/>
    <col min="12044" max="12044" width="9.85546875" style="77" bestFit="1" customWidth="1"/>
    <col min="12045" max="12288" width="9.140625" style="77"/>
    <col min="12289" max="12289" width="7.85546875" style="77" customWidth="1"/>
    <col min="12290" max="12290" width="41.28515625" style="77" customWidth="1"/>
    <col min="12291" max="12291" width="45.85546875" style="77" customWidth="1"/>
    <col min="12292" max="12293" width="11.85546875" style="77" customWidth="1"/>
    <col min="12294" max="12294" width="17.42578125" style="77" customWidth="1"/>
    <col min="12295" max="12295" width="10.5703125" style="77" customWidth="1"/>
    <col min="12296" max="12296" width="12.7109375" style="77" customWidth="1"/>
    <col min="12297" max="12297" width="9.5703125" style="77" bestFit="1" customWidth="1"/>
    <col min="12298" max="12298" width="9.85546875" style="77" bestFit="1" customWidth="1"/>
    <col min="12299" max="12299" width="10.7109375" style="77" bestFit="1" customWidth="1"/>
    <col min="12300" max="12300" width="9.85546875" style="77" bestFit="1" customWidth="1"/>
    <col min="12301" max="12544" width="9.140625" style="77"/>
    <col min="12545" max="12545" width="7.85546875" style="77" customWidth="1"/>
    <col min="12546" max="12546" width="41.28515625" style="77" customWidth="1"/>
    <col min="12547" max="12547" width="45.85546875" style="77" customWidth="1"/>
    <col min="12548" max="12549" width="11.85546875" style="77" customWidth="1"/>
    <col min="12550" max="12550" width="17.42578125" style="77" customWidth="1"/>
    <col min="12551" max="12551" width="10.5703125" style="77" customWidth="1"/>
    <col min="12552" max="12552" width="12.7109375" style="77" customWidth="1"/>
    <col min="12553" max="12553" width="9.5703125" style="77" bestFit="1" customWidth="1"/>
    <col min="12554" max="12554" width="9.85546875" style="77" bestFit="1" customWidth="1"/>
    <col min="12555" max="12555" width="10.7109375" style="77" bestFit="1" customWidth="1"/>
    <col min="12556" max="12556" width="9.85546875" style="77" bestFit="1" customWidth="1"/>
    <col min="12557" max="12800" width="9.140625" style="77"/>
    <col min="12801" max="12801" width="7.85546875" style="77" customWidth="1"/>
    <col min="12802" max="12802" width="41.28515625" style="77" customWidth="1"/>
    <col min="12803" max="12803" width="45.85546875" style="77" customWidth="1"/>
    <col min="12804" max="12805" width="11.85546875" style="77" customWidth="1"/>
    <col min="12806" max="12806" width="17.42578125" style="77" customWidth="1"/>
    <col min="12807" max="12807" width="10.5703125" style="77" customWidth="1"/>
    <col min="12808" max="12808" width="12.7109375" style="77" customWidth="1"/>
    <col min="12809" max="12809" width="9.5703125" style="77" bestFit="1" customWidth="1"/>
    <col min="12810" max="12810" width="9.85546875" style="77" bestFit="1" customWidth="1"/>
    <col min="12811" max="12811" width="10.7109375" style="77" bestFit="1" customWidth="1"/>
    <col min="12812" max="12812" width="9.85546875" style="77" bestFit="1" customWidth="1"/>
    <col min="12813" max="13056" width="9.140625" style="77"/>
    <col min="13057" max="13057" width="7.85546875" style="77" customWidth="1"/>
    <col min="13058" max="13058" width="41.28515625" style="77" customWidth="1"/>
    <col min="13059" max="13059" width="45.85546875" style="77" customWidth="1"/>
    <col min="13060" max="13061" width="11.85546875" style="77" customWidth="1"/>
    <col min="13062" max="13062" width="17.42578125" style="77" customWidth="1"/>
    <col min="13063" max="13063" width="10.5703125" style="77" customWidth="1"/>
    <col min="13064" max="13064" width="12.7109375" style="77" customWidth="1"/>
    <col min="13065" max="13065" width="9.5703125" style="77" bestFit="1" customWidth="1"/>
    <col min="13066" max="13066" width="9.85546875" style="77" bestFit="1" customWidth="1"/>
    <col min="13067" max="13067" width="10.7109375" style="77" bestFit="1" customWidth="1"/>
    <col min="13068" max="13068" width="9.85546875" style="77" bestFit="1" customWidth="1"/>
    <col min="13069" max="13312" width="9.140625" style="77"/>
    <col min="13313" max="13313" width="7.85546875" style="77" customWidth="1"/>
    <col min="13314" max="13314" width="41.28515625" style="77" customWidth="1"/>
    <col min="13315" max="13315" width="45.85546875" style="77" customWidth="1"/>
    <col min="13316" max="13317" width="11.85546875" style="77" customWidth="1"/>
    <col min="13318" max="13318" width="17.42578125" style="77" customWidth="1"/>
    <col min="13319" max="13319" width="10.5703125" style="77" customWidth="1"/>
    <col min="13320" max="13320" width="12.7109375" style="77" customWidth="1"/>
    <col min="13321" max="13321" width="9.5703125" style="77" bestFit="1" customWidth="1"/>
    <col min="13322" max="13322" width="9.85546875" style="77" bestFit="1" customWidth="1"/>
    <col min="13323" max="13323" width="10.7109375" style="77" bestFit="1" customWidth="1"/>
    <col min="13324" max="13324" width="9.85546875" style="77" bestFit="1" customWidth="1"/>
    <col min="13325" max="13568" width="9.140625" style="77"/>
    <col min="13569" max="13569" width="7.85546875" style="77" customWidth="1"/>
    <col min="13570" max="13570" width="41.28515625" style="77" customWidth="1"/>
    <col min="13571" max="13571" width="45.85546875" style="77" customWidth="1"/>
    <col min="13572" max="13573" width="11.85546875" style="77" customWidth="1"/>
    <col min="13574" max="13574" width="17.42578125" style="77" customWidth="1"/>
    <col min="13575" max="13575" width="10.5703125" style="77" customWidth="1"/>
    <col min="13576" max="13576" width="12.7109375" style="77" customWidth="1"/>
    <col min="13577" max="13577" width="9.5703125" style="77" bestFit="1" customWidth="1"/>
    <col min="13578" max="13578" width="9.85546875" style="77" bestFit="1" customWidth="1"/>
    <col min="13579" max="13579" width="10.7109375" style="77" bestFit="1" customWidth="1"/>
    <col min="13580" max="13580" width="9.85546875" style="77" bestFit="1" customWidth="1"/>
    <col min="13581" max="13824" width="9.140625" style="77"/>
    <col min="13825" max="13825" width="7.85546875" style="77" customWidth="1"/>
    <col min="13826" max="13826" width="41.28515625" style="77" customWidth="1"/>
    <col min="13827" max="13827" width="45.85546875" style="77" customWidth="1"/>
    <col min="13828" max="13829" width="11.85546875" style="77" customWidth="1"/>
    <col min="13830" max="13830" width="17.42578125" style="77" customWidth="1"/>
    <col min="13831" max="13831" width="10.5703125" style="77" customWidth="1"/>
    <col min="13832" max="13832" width="12.7109375" style="77" customWidth="1"/>
    <col min="13833" max="13833" width="9.5703125" style="77" bestFit="1" customWidth="1"/>
    <col min="13834" max="13834" width="9.85546875" style="77" bestFit="1" customWidth="1"/>
    <col min="13835" max="13835" width="10.7109375" style="77" bestFit="1" customWidth="1"/>
    <col min="13836" max="13836" width="9.85546875" style="77" bestFit="1" customWidth="1"/>
    <col min="13837" max="14080" width="9.140625" style="77"/>
    <col min="14081" max="14081" width="7.85546875" style="77" customWidth="1"/>
    <col min="14082" max="14082" width="41.28515625" style="77" customWidth="1"/>
    <col min="14083" max="14083" width="45.85546875" style="77" customWidth="1"/>
    <col min="14084" max="14085" width="11.85546875" style="77" customWidth="1"/>
    <col min="14086" max="14086" width="17.42578125" style="77" customWidth="1"/>
    <col min="14087" max="14087" width="10.5703125" style="77" customWidth="1"/>
    <col min="14088" max="14088" width="12.7109375" style="77" customWidth="1"/>
    <col min="14089" max="14089" width="9.5703125" style="77" bestFit="1" customWidth="1"/>
    <col min="14090" max="14090" width="9.85546875" style="77" bestFit="1" customWidth="1"/>
    <col min="14091" max="14091" width="10.7109375" style="77" bestFit="1" customWidth="1"/>
    <col min="14092" max="14092" width="9.85546875" style="77" bestFit="1" customWidth="1"/>
    <col min="14093" max="14336" width="9.140625" style="77"/>
    <col min="14337" max="14337" width="7.85546875" style="77" customWidth="1"/>
    <col min="14338" max="14338" width="41.28515625" style="77" customWidth="1"/>
    <col min="14339" max="14339" width="45.85546875" style="77" customWidth="1"/>
    <col min="14340" max="14341" width="11.85546875" style="77" customWidth="1"/>
    <col min="14342" max="14342" width="17.42578125" style="77" customWidth="1"/>
    <col min="14343" max="14343" width="10.5703125" style="77" customWidth="1"/>
    <col min="14344" max="14344" width="12.7109375" style="77" customWidth="1"/>
    <col min="14345" max="14345" width="9.5703125" style="77" bestFit="1" customWidth="1"/>
    <col min="14346" max="14346" width="9.85546875" style="77" bestFit="1" customWidth="1"/>
    <col min="14347" max="14347" width="10.7109375" style="77" bestFit="1" customWidth="1"/>
    <col min="14348" max="14348" width="9.85546875" style="77" bestFit="1" customWidth="1"/>
    <col min="14349" max="14592" width="9.140625" style="77"/>
    <col min="14593" max="14593" width="7.85546875" style="77" customWidth="1"/>
    <col min="14594" max="14594" width="41.28515625" style="77" customWidth="1"/>
    <col min="14595" max="14595" width="45.85546875" style="77" customWidth="1"/>
    <col min="14596" max="14597" width="11.85546875" style="77" customWidth="1"/>
    <col min="14598" max="14598" width="17.42578125" style="77" customWidth="1"/>
    <col min="14599" max="14599" width="10.5703125" style="77" customWidth="1"/>
    <col min="14600" max="14600" width="12.7109375" style="77" customWidth="1"/>
    <col min="14601" max="14601" width="9.5703125" style="77" bestFit="1" customWidth="1"/>
    <col min="14602" max="14602" width="9.85546875" style="77" bestFit="1" customWidth="1"/>
    <col min="14603" max="14603" width="10.7109375" style="77" bestFit="1" customWidth="1"/>
    <col min="14604" max="14604" width="9.85546875" style="77" bestFit="1" customWidth="1"/>
    <col min="14605" max="14848" width="9.140625" style="77"/>
    <col min="14849" max="14849" width="7.85546875" style="77" customWidth="1"/>
    <col min="14850" max="14850" width="41.28515625" style="77" customWidth="1"/>
    <col min="14851" max="14851" width="45.85546875" style="77" customWidth="1"/>
    <col min="14852" max="14853" width="11.85546875" style="77" customWidth="1"/>
    <col min="14854" max="14854" width="17.42578125" style="77" customWidth="1"/>
    <col min="14855" max="14855" width="10.5703125" style="77" customWidth="1"/>
    <col min="14856" max="14856" width="12.7109375" style="77" customWidth="1"/>
    <col min="14857" max="14857" width="9.5703125" style="77" bestFit="1" customWidth="1"/>
    <col min="14858" max="14858" width="9.85546875" style="77" bestFit="1" customWidth="1"/>
    <col min="14859" max="14859" width="10.7109375" style="77" bestFit="1" customWidth="1"/>
    <col min="14860" max="14860" width="9.85546875" style="77" bestFit="1" customWidth="1"/>
    <col min="14861" max="15104" width="9.140625" style="77"/>
    <col min="15105" max="15105" width="7.85546875" style="77" customWidth="1"/>
    <col min="15106" max="15106" width="41.28515625" style="77" customWidth="1"/>
    <col min="15107" max="15107" width="45.85546875" style="77" customWidth="1"/>
    <col min="15108" max="15109" width="11.85546875" style="77" customWidth="1"/>
    <col min="15110" max="15110" width="17.42578125" style="77" customWidth="1"/>
    <col min="15111" max="15111" width="10.5703125" style="77" customWidth="1"/>
    <col min="15112" max="15112" width="12.7109375" style="77" customWidth="1"/>
    <col min="15113" max="15113" width="9.5703125" style="77" bestFit="1" customWidth="1"/>
    <col min="15114" max="15114" width="9.85546875" style="77" bestFit="1" customWidth="1"/>
    <col min="15115" max="15115" width="10.7109375" style="77" bestFit="1" customWidth="1"/>
    <col min="15116" max="15116" width="9.85546875" style="77" bestFit="1" customWidth="1"/>
    <col min="15117" max="15360" width="9.140625" style="77"/>
    <col min="15361" max="15361" width="7.85546875" style="77" customWidth="1"/>
    <col min="15362" max="15362" width="41.28515625" style="77" customWidth="1"/>
    <col min="15363" max="15363" width="45.85546875" style="77" customWidth="1"/>
    <col min="15364" max="15365" width="11.85546875" style="77" customWidth="1"/>
    <col min="15366" max="15366" width="17.42578125" style="77" customWidth="1"/>
    <col min="15367" max="15367" width="10.5703125" style="77" customWidth="1"/>
    <col min="15368" max="15368" width="12.7109375" style="77" customWidth="1"/>
    <col min="15369" max="15369" width="9.5703125" style="77" bestFit="1" customWidth="1"/>
    <col min="15370" max="15370" width="9.85546875" style="77" bestFit="1" customWidth="1"/>
    <col min="15371" max="15371" width="10.7109375" style="77" bestFit="1" customWidth="1"/>
    <col min="15372" max="15372" width="9.85546875" style="77" bestFit="1" customWidth="1"/>
    <col min="15373" max="15616" width="9.140625" style="77"/>
    <col min="15617" max="15617" width="7.85546875" style="77" customWidth="1"/>
    <col min="15618" max="15618" width="41.28515625" style="77" customWidth="1"/>
    <col min="15619" max="15619" width="45.85546875" style="77" customWidth="1"/>
    <col min="15620" max="15621" width="11.85546875" style="77" customWidth="1"/>
    <col min="15622" max="15622" width="17.42578125" style="77" customWidth="1"/>
    <col min="15623" max="15623" width="10.5703125" style="77" customWidth="1"/>
    <col min="15624" max="15624" width="12.7109375" style="77" customWidth="1"/>
    <col min="15625" max="15625" width="9.5703125" style="77" bestFit="1" customWidth="1"/>
    <col min="15626" max="15626" width="9.85546875" style="77" bestFit="1" customWidth="1"/>
    <col min="15627" max="15627" width="10.7109375" style="77" bestFit="1" customWidth="1"/>
    <col min="15628" max="15628" width="9.85546875" style="77" bestFit="1" customWidth="1"/>
    <col min="15629" max="15872" width="9.140625" style="77"/>
    <col min="15873" max="15873" width="7.85546875" style="77" customWidth="1"/>
    <col min="15874" max="15874" width="41.28515625" style="77" customWidth="1"/>
    <col min="15875" max="15875" width="45.85546875" style="77" customWidth="1"/>
    <col min="15876" max="15877" width="11.85546875" style="77" customWidth="1"/>
    <col min="15878" max="15878" width="17.42578125" style="77" customWidth="1"/>
    <col min="15879" max="15879" width="10.5703125" style="77" customWidth="1"/>
    <col min="15880" max="15880" width="12.7109375" style="77" customWidth="1"/>
    <col min="15881" max="15881" width="9.5703125" style="77" bestFit="1" customWidth="1"/>
    <col min="15882" max="15882" width="9.85546875" style="77" bestFit="1" customWidth="1"/>
    <col min="15883" max="15883" width="10.7109375" style="77" bestFit="1" customWidth="1"/>
    <col min="15884" max="15884" width="9.85546875" style="77" bestFit="1" customWidth="1"/>
    <col min="15885" max="16128" width="9.140625" style="77"/>
    <col min="16129" max="16129" width="7.85546875" style="77" customWidth="1"/>
    <col min="16130" max="16130" width="41.28515625" style="77" customWidth="1"/>
    <col min="16131" max="16131" width="45.85546875" style="77" customWidth="1"/>
    <col min="16132" max="16133" width="11.85546875" style="77" customWidth="1"/>
    <col min="16134" max="16134" width="17.42578125" style="77" customWidth="1"/>
    <col min="16135" max="16135" width="10.5703125" style="77" customWidth="1"/>
    <col min="16136" max="16136" width="12.7109375" style="77" customWidth="1"/>
    <col min="16137" max="16137" width="9.5703125" style="77" bestFit="1" customWidth="1"/>
    <col min="16138" max="16138" width="9.85546875" style="77" bestFit="1" customWidth="1"/>
    <col min="16139" max="16139" width="10.7109375" style="77" bestFit="1" customWidth="1"/>
    <col min="16140" max="16140" width="9.85546875" style="77" bestFit="1" customWidth="1"/>
    <col min="16141" max="16384" width="9.140625" style="77"/>
  </cols>
  <sheetData>
    <row r="1" spans="1:13" ht="21" customHeight="1">
      <c r="A1" s="220" t="s">
        <v>111</v>
      </c>
      <c r="B1" s="220"/>
      <c r="C1" s="220"/>
      <c r="D1" s="220"/>
      <c r="E1" s="221" t="s">
        <v>724</v>
      </c>
      <c r="F1" s="221"/>
      <c r="G1" s="221"/>
      <c r="H1" s="221"/>
      <c r="I1" s="76"/>
      <c r="J1" s="76"/>
      <c r="K1" s="76"/>
    </row>
    <row r="2" spans="1:13" ht="28.5" customHeight="1">
      <c r="A2" s="221" t="s">
        <v>725</v>
      </c>
      <c r="B2" s="221"/>
      <c r="C2" s="221"/>
      <c r="D2" s="221"/>
      <c r="E2" s="221" t="s">
        <v>726</v>
      </c>
      <c r="F2" s="221"/>
      <c r="G2" s="221"/>
      <c r="H2" s="221"/>
      <c r="I2" s="76">
        <f>713201*0.02</f>
        <v>14264.02</v>
      </c>
      <c r="J2" s="76"/>
      <c r="K2" s="76"/>
    </row>
    <row r="3" spans="1:13" ht="20.25" customHeight="1">
      <c r="A3" s="221"/>
      <c r="B3" s="221"/>
      <c r="C3" s="221"/>
      <c r="D3" s="221"/>
      <c r="E3" s="221" t="s">
        <v>331</v>
      </c>
      <c r="F3" s="221"/>
      <c r="G3" s="221"/>
      <c r="H3" s="221"/>
      <c r="I3" s="78"/>
      <c r="J3" s="76"/>
      <c r="K3" s="76"/>
    </row>
    <row r="4" spans="1:13" ht="15" customHeight="1">
      <c r="A4" s="220" t="s">
        <v>119</v>
      </c>
      <c r="B4" s="220" t="s">
        <v>120</v>
      </c>
      <c r="C4" s="220"/>
      <c r="D4" s="220" t="s">
        <v>121</v>
      </c>
      <c r="E4" s="220" t="s">
        <v>122</v>
      </c>
      <c r="F4" s="220"/>
      <c r="G4" s="220" t="s">
        <v>123</v>
      </c>
      <c r="H4" s="220" t="s">
        <v>124</v>
      </c>
      <c r="I4" s="76"/>
      <c r="J4" s="76"/>
      <c r="K4" s="76"/>
    </row>
    <row r="5" spans="1:13" ht="18.75" customHeight="1">
      <c r="A5" s="222"/>
      <c r="B5" s="220"/>
      <c r="C5" s="220"/>
      <c r="D5" s="220"/>
      <c r="E5" s="79" t="s">
        <v>332</v>
      </c>
      <c r="F5" s="96" t="s">
        <v>333</v>
      </c>
      <c r="G5" s="222"/>
      <c r="H5" s="222"/>
      <c r="I5" s="76"/>
      <c r="J5" s="76"/>
      <c r="K5" s="76"/>
    </row>
    <row r="6" spans="1:13" s="84" customFormat="1" ht="14.25" customHeight="1">
      <c r="A6" s="80">
        <v>1</v>
      </c>
      <c r="B6" s="220">
        <v>2</v>
      </c>
      <c r="C6" s="220"/>
      <c r="D6" s="81">
        <v>3</v>
      </c>
      <c r="E6" s="82">
        <v>4</v>
      </c>
      <c r="F6" s="81">
        <v>5</v>
      </c>
      <c r="G6" s="80">
        <v>6</v>
      </c>
      <c r="H6" s="80">
        <v>7</v>
      </c>
      <c r="I6" s="83"/>
      <c r="J6" s="83"/>
      <c r="K6" s="83"/>
    </row>
    <row r="7" spans="1:13" ht="186.75" customHeight="1">
      <c r="A7" s="88">
        <v>1</v>
      </c>
      <c r="B7" s="225" t="s">
        <v>727</v>
      </c>
      <c r="C7" s="225"/>
      <c r="D7" s="90">
        <v>828</v>
      </c>
      <c r="E7" s="88"/>
      <c r="F7" s="104"/>
      <c r="G7" s="104" t="s">
        <v>8</v>
      </c>
      <c r="H7" s="90"/>
      <c r="L7" s="77">
        <f>M7*0.75</f>
        <v>262.13249999999999</v>
      </c>
      <c r="M7" s="77">
        <v>349.51</v>
      </c>
    </row>
    <row r="8" spans="1:13" ht="162" customHeight="1">
      <c r="A8" s="88">
        <v>2</v>
      </c>
      <c r="B8" s="225" t="s">
        <v>728</v>
      </c>
      <c r="C8" s="225"/>
      <c r="D8" s="88"/>
      <c r="E8" s="88"/>
      <c r="F8" s="104"/>
      <c r="G8" s="104"/>
      <c r="H8" s="90"/>
    </row>
    <row r="9" spans="1:13" ht="56.25" customHeight="1">
      <c r="A9" s="80" t="s">
        <v>149</v>
      </c>
      <c r="B9" s="255" t="s">
        <v>729</v>
      </c>
      <c r="C9" s="255"/>
      <c r="D9" s="90">
        <v>55</v>
      </c>
      <c r="E9" s="88"/>
      <c r="F9" s="104"/>
      <c r="G9" s="104" t="s">
        <v>501</v>
      </c>
      <c r="H9" s="90"/>
    </row>
    <row r="10" spans="1:13" ht="45" customHeight="1">
      <c r="A10" s="80" t="s">
        <v>207</v>
      </c>
      <c r="B10" s="255" t="s">
        <v>730</v>
      </c>
      <c r="C10" s="255"/>
      <c r="D10" s="90">
        <v>85</v>
      </c>
      <c r="E10" s="90"/>
      <c r="F10" s="104"/>
      <c r="G10" s="104" t="s">
        <v>652</v>
      </c>
      <c r="H10" s="90"/>
    </row>
    <row r="11" spans="1:13" ht="122.25" customHeight="1">
      <c r="A11" s="80">
        <v>3</v>
      </c>
      <c r="B11" s="233" t="s">
        <v>731</v>
      </c>
      <c r="C11" s="233"/>
      <c r="D11" s="101"/>
      <c r="E11" s="104"/>
      <c r="F11" s="104"/>
      <c r="G11" s="104"/>
      <c r="H11" s="101"/>
    </row>
    <row r="12" spans="1:13" ht="35.25" customHeight="1">
      <c r="A12" s="80" t="s">
        <v>149</v>
      </c>
      <c r="B12" s="221" t="s">
        <v>732</v>
      </c>
      <c r="C12" s="221"/>
      <c r="D12" s="90">
        <v>1620</v>
      </c>
      <c r="E12" s="88"/>
      <c r="F12" s="104"/>
      <c r="G12" s="104" t="s">
        <v>652</v>
      </c>
      <c r="H12" s="90"/>
    </row>
    <row r="13" spans="1:13" ht="106.5" customHeight="1">
      <c r="A13" s="220">
        <v>4</v>
      </c>
      <c r="B13" s="223" t="s">
        <v>334</v>
      </c>
      <c r="C13" s="223"/>
      <c r="D13" s="224" t="s">
        <v>335</v>
      </c>
      <c r="E13" s="224"/>
      <c r="F13" s="225"/>
      <c r="G13" s="224" t="s">
        <v>672</v>
      </c>
      <c r="H13" s="226"/>
    </row>
    <row r="14" spans="1:13" ht="104.25" customHeight="1">
      <c r="A14" s="220"/>
      <c r="B14" s="223"/>
      <c r="C14" s="223"/>
      <c r="D14" s="224"/>
      <c r="E14" s="224"/>
      <c r="F14" s="225"/>
      <c r="G14" s="224"/>
      <c r="H14" s="226"/>
    </row>
    <row r="15" spans="1:13" ht="31.5" customHeight="1">
      <c r="A15" s="85" t="s">
        <v>336</v>
      </c>
      <c r="B15" s="86" t="s">
        <v>337</v>
      </c>
      <c r="C15" s="87"/>
      <c r="D15" s="88"/>
      <c r="E15" s="104"/>
      <c r="F15" s="104"/>
      <c r="G15" s="104"/>
      <c r="H15" s="90"/>
    </row>
    <row r="16" spans="1:13" ht="35.25" customHeight="1">
      <c r="A16" s="91" t="s">
        <v>149</v>
      </c>
      <c r="B16" s="97" t="s">
        <v>338</v>
      </c>
      <c r="C16" s="97" t="s">
        <v>733</v>
      </c>
      <c r="D16" s="88"/>
      <c r="E16" s="104"/>
      <c r="F16" s="104"/>
      <c r="G16" s="104"/>
      <c r="H16" s="90"/>
    </row>
    <row r="17" spans="1:8" ht="48.75" customHeight="1">
      <c r="A17" s="91" t="s">
        <v>153</v>
      </c>
      <c r="B17" s="95" t="s">
        <v>340</v>
      </c>
      <c r="C17" s="97" t="s">
        <v>341</v>
      </c>
      <c r="D17" s="88"/>
      <c r="E17" s="104"/>
      <c r="F17" s="104"/>
      <c r="G17" s="104"/>
      <c r="H17" s="90"/>
    </row>
    <row r="18" spans="1:8" ht="35.25" customHeight="1">
      <c r="A18" s="91" t="s">
        <v>342</v>
      </c>
      <c r="B18" s="97" t="s">
        <v>343</v>
      </c>
      <c r="C18" s="97" t="s">
        <v>344</v>
      </c>
      <c r="D18" s="88"/>
      <c r="E18" s="104"/>
      <c r="F18" s="104"/>
      <c r="G18" s="104"/>
      <c r="H18" s="90"/>
    </row>
    <row r="19" spans="1:8" ht="28.5" customHeight="1">
      <c r="A19" s="91" t="s">
        <v>345</v>
      </c>
      <c r="B19" s="97" t="s">
        <v>346</v>
      </c>
      <c r="C19" s="97" t="s">
        <v>347</v>
      </c>
      <c r="D19" s="88"/>
      <c r="E19" s="104"/>
      <c r="F19" s="104"/>
      <c r="G19" s="104"/>
      <c r="H19" s="90"/>
    </row>
    <row r="20" spans="1:8" ht="19.5" customHeight="1">
      <c r="A20" s="91" t="s">
        <v>348</v>
      </c>
      <c r="B20" s="97" t="s">
        <v>349</v>
      </c>
      <c r="C20" s="96" t="s">
        <v>350</v>
      </c>
      <c r="D20" s="88"/>
      <c r="E20" s="104"/>
      <c r="F20" s="104"/>
      <c r="G20" s="104"/>
      <c r="H20" s="90"/>
    </row>
    <row r="21" spans="1:8" ht="19.5" customHeight="1">
      <c r="A21" s="91" t="s">
        <v>351</v>
      </c>
      <c r="B21" s="97" t="s">
        <v>352</v>
      </c>
      <c r="C21" s="97" t="s">
        <v>353</v>
      </c>
      <c r="D21" s="88"/>
      <c r="E21" s="104"/>
      <c r="F21" s="104"/>
      <c r="G21" s="104"/>
      <c r="H21" s="88"/>
    </row>
    <row r="22" spans="1:8" ht="19.5" customHeight="1">
      <c r="A22" s="91" t="s">
        <v>354</v>
      </c>
      <c r="B22" s="97" t="s">
        <v>355</v>
      </c>
      <c r="C22" s="97" t="s">
        <v>356</v>
      </c>
      <c r="D22" s="88"/>
      <c r="E22" s="104"/>
      <c r="F22" s="104"/>
      <c r="G22" s="104"/>
      <c r="H22" s="88"/>
    </row>
    <row r="23" spans="1:8" ht="19.5" customHeight="1">
      <c r="A23" s="91" t="s">
        <v>357</v>
      </c>
      <c r="B23" s="95" t="s">
        <v>358</v>
      </c>
      <c r="C23" s="93" t="s">
        <v>734</v>
      </c>
      <c r="D23" s="88"/>
      <c r="E23" s="104"/>
      <c r="F23" s="104"/>
      <c r="G23" s="104"/>
      <c r="H23" s="88"/>
    </row>
    <row r="24" spans="1:8" ht="19.5" customHeight="1">
      <c r="A24" s="91" t="s">
        <v>360</v>
      </c>
      <c r="B24" s="95" t="s">
        <v>361</v>
      </c>
      <c r="C24" s="93" t="s">
        <v>735</v>
      </c>
      <c r="D24" s="88"/>
      <c r="E24" s="104"/>
      <c r="F24" s="104"/>
      <c r="G24" s="104"/>
      <c r="H24" s="88"/>
    </row>
    <row r="25" spans="1:8" ht="19.5" customHeight="1">
      <c r="A25" s="91" t="s">
        <v>363</v>
      </c>
      <c r="B25" s="95" t="s">
        <v>364</v>
      </c>
      <c r="C25" s="93" t="s">
        <v>736</v>
      </c>
      <c r="D25" s="88"/>
      <c r="E25" s="104"/>
      <c r="F25" s="104"/>
      <c r="G25" s="104"/>
      <c r="H25" s="88"/>
    </row>
    <row r="26" spans="1:8" ht="19.5" customHeight="1">
      <c r="A26" s="91" t="s">
        <v>366</v>
      </c>
      <c r="B26" s="97" t="s">
        <v>367</v>
      </c>
      <c r="C26" s="97" t="s">
        <v>368</v>
      </c>
      <c r="D26" s="88"/>
      <c r="E26" s="104"/>
      <c r="F26" s="104"/>
      <c r="G26" s="104"/>
      <c r="H26" s="88"/>
    </row>
    <row r="27" spans="1:8" ht="20.25" customHeight="1">
      <c r="A27" s="91" t="s">
        <v>369</v>
      </c>
      <c r="B27" s="97" t="s">
        <v>370</v>
      </c>
      <c r="C27" s="97" t="s">
        <v>371</v>
      </c>
      <c r="D27" s="88"/>
      <c r="E27" s="104"/>
      <c r="F27" s="104"/>
      <c r="G27" s="104"/>
      <c r="H27" s="88"/>
    </row>
    <row r="28" spans="1:8" ht="18.75" customHeight="1">
      <c r="A28" s="91" t="s">
        <v>372</v>
      </c>
      <c r="B28" s="96" t="s">
        <v>373</v>
      </c>
      <c r="C28" s="97"/>
      <c r="D28" s="88"/>
      <c r="E28" s="104"/>
      <c r="F28" s="104"/>
      <c r="G28" s="104"/>
      <c r="H28" s="88"/>
    </row>
    <row r="29" spans="1:8" ht="18.75" customHeight="1">
      <c r="A29" s="91" t="s">
        <v>149</v>
      </c>
      <c r="B29" s="97" t="s">
        <v>374</v>
      </c>
      <c r="C29" s="97" t="s">
        <v>375</v>
      </c>
      <c r="D29" s="88"/>
      <c r="E29" s="104"/>
      <c r="F29" s="104"/>
      <c r="G29" s="104"/>
      <c r="H29" s="88"/>
    </row>
    <row r="30" spans="1:8" ht="18.75" customHeight="1">
      <c r="A30" s="91" t="s">
        <v>207</v>
      </c>
      <c r="B30" s="97" t="s">
        <v>376</v>
      </c>
      <c r="C30" s="97" t="s">
        <v>377</v>
      </c>
      <c r="D30" s="88"/>
      <c r="E30" s="104"/>
      <c r="F30" s="104"/>
      <c r="G30" s="104"/>
      <c r="H30" s="88"/>
    </row>
    <row r="31" spans="1:8" ht="18.75" customHeight="1">
      <c r="A31" s="91" t="s">
        <v>342</v>
      </c>
      <c r="B31" s="97" t="s">
        <v>378</v>
      </c>
      <c r="C31" s="97" t="s">
        <v>379</v>
      </c>
      <c r="D31" s="88"/>
      <c r="E31" s="104"/>
      <c r="F31" s="104"/>
      <c r="G31" s="104"/>
      <c r="H31" s="88"/>
    </row>
    <row r="32" spans="1:8" ht="31.5" customHeight="1">
      <c r="A32" s="81" t="s">
        <v>345</v>
      </c>
      <c r="B32" s="97" t="s">
        <v>380</v>
      </c>
      <c r="C32" s="97" t="s">
        <v>381</v>
      </c>
      <c r="D32" s="88"/>
      <c r="E32" s="104"/>
      <c r="F32" s="104"/>
      <c r="G32" s="104"/>
      <c r="H32" s="88"/>
    </row>
    <row r="33" spans="1:8" ht="18.75" customHeight="1">
      <c r="A33" s="81" t="s">
        <v>348</v>
      </c>
      <c r="B33" s="96" t="s">
        <v>382</v>
      </c>
      <c r="C33" s="96" t="s">
        <v>383</v>
      </c>
      <c r="D33" s="88"/>
      <c r="E33" s="104"/>
      <c r="F33" s="104"/>
      <c r="G33" s="104"/>
      <c r="H33" s="88"/>
    </row>
    <row r="34" spans="1:8" ht="18.75" customHeight="1">
      <c r="A34" s="81" t="s">
        <v>351</v>
      </c>
      <c r="B34" s="95" t="s">
        <v>384</v>
      </c>
      <c r="C34" s="97" t="s">
        <v>385</v>
      </c>
      <c r="D34" s="88"/>
      <c r="E34" s="104"/>
      <c r="F34" s="104"/>
      <c r="G34" s="104"/>
      <c r="H34" s="88"/>
    </row>
    <row r="35" spans="1:8" ht="18.75" customHeight="1">
      <c r="A35" s="81" t="s">
        <v>354</v>
      </c>
      <c r="B35" s="97" t="s">
        <v>386</v>
      </c>
      <c r="C35" s="97" t="s">
        <v>387</v>
      </c>
      <c r="D35" s="88"/>
      <c r="E35" s="104"/>
      <c r="F35" s="104"/>
      <c r="G35" s="104"/>
      <c r="H35" s="88"/>
    </row>
    <row r="36" spans="1:8" ht="45.75" customHeight="1">
      <c r="A36" s="81" t="s">
        <v>357</v>
      </c>
      <c r="B36" s="97" t="s">
        <v>388</v>
      </c>
      <c r="C36" s="97" t="s">
        <v>389</v>
      </c>
      <c r="D36" s="88"/>
      <c r="E36" s="104"/>
      <c r="F36" s="104"/>
      <c r="G36" s="104"/>
      <c r="H36" s="88"/>
    </row>
    <row r="37" spans="1:8" ht="29.25" customHeight="1">
      <c r="A37" s="81" t="s">
        <v>390</v>
      </c>
      <c r="B37" s="96" t="s">
        <v>391</v>
      </c>
      <c r="C37" s="97"/>
      <c r="D37" s="88"/>
      <c r="E37" s="104"/>
      <c r="F37" s="104"/>
      <c r="G37" s="104"/>
      <c r="H37" s="88"/>
    </row>
    <row r="38" spans="1:8" ht="42.75" customHeight="1">
      <c r="A38" s="81" t="s">
        <v>149</v>
      </c>
      <c r="B38" s="97" t="s">
        <v>392</v>
      </c>
      <c r="C38" s="97" t="s">
        <v>393</v>
      </c>
      <c r="D38" s="88"/>
      <c r="E38" s="104"/>
      <c r="F38" s="104"/>
      <c r="G38" s="104"/>
      <c r="H38" s="88"/>
    </row>
    <row r="39" spans="1:8" ht="32.25" customHeight="1">
      <c r="A39" s="81" t="s">
        <v>207</v>
      </c>
      <c r="B39" s="97" t="s">
        <v>394</v>
      </c>
      <c r="C39" s="97" t="s">
        <v>395</v>
      </c>
      <c r="D39" s="88"/>
      <c r="E39" s="104"/>
      <c r="F39" s="104"/>
      <c r="G39" s="104"/>
      <c r="H39" s="88"/>
    </row>
    <row r="40" spans="1:8" ht="33.75" customHeight="1">
      <c r="A40" s="81" t="s">
        <v>342</v>
      </c>
      <c r="B40" s="97" t="s">
        <v>396</v>
      </c>
      <c r="C40" s="97" t="s">
        <v>397</v>
      </c>
      <c r="D40" s="88"/>
      <c r="E40" s="104"/>
      <c r="F40" s="104"/>
      <c r="G40" s="104"/>
      <c r="H40" s="88"/>
    </row>
    <row r="41" spans="1:8" ht="84.75" customHeight="1">
      <c r="A41" s="81" t="s">
        <v>345</v>
      </c>
      <c r="B41" s="97" t="s">
        <v>398</v>
      </c>
      <c r="C41" s="97" t="s">
        <v>399</v>
      </c>
      <c r="D41" s="88"/>
      <c r="E41" s="104"/>
      <c r="F41" s="104"/>
      <c r="G41" s="104"/>
      <c r="H41" s="88"/>
    </row>
    <row r="42" spans="1:8" ht="33.75" customHeight="1">
      <c r="A42" s="81" t="s">
        <v>348</v>
      </c>
      <c r="B42" s="97" t="s">
        <v>400</v>
      </c>
      <c r="C42" s="97" t="s">
        <v>401</v>
      </c>
      <c r="D42" s="88"/>
      <c r="E42" s="104"/>
      <c r="F42" s="104"/>
      <c r="G42" s="104"/>
      <c r="H42" s="88"/>
    </row>
    <row r="43" spans="1:8" ht="42.75" customHeight="1">
      <c r="A43" s="81" t="s">
        <v>351</v>
      </c>
      <c r="B43" s="97" t="s">
        <v>402</v>
      </c>
      <c r="C43" s="97" t="s">
        <v>403</v>
      </c>
      <c r="D43" s="88"/>
      <c r="E43" s="104"/>
      <c r="F43" s="104"/>
      <c r="G43" s="104"/>
      <c r="H43" s="88"/>
    </row>
    <row r="44" spans="1:8" ht="43.5" customHeight="1">
      <c r="A44" s="81" t="s">
        <v>354</v>
      </c>
      <c r="B44" s="97" t="s">
        <v>404</v>
      </c>
      <c r="C44" s="97" t="s">
        <v>405</v>
      </c>
      <c r="D44" s="88"/>
      <c r="E44" s="104"/>
      <c r="F44" s="104"/>
      <c r="G44" s="104"/>
      <c r="H44" s="88"/>
    </row>
    <row r="45" spans="1:8" ht="81" customHeight="1">
      <c r="A45" s="81" t="s">
        <v>357</v>
      </c>
      <c r="B45" s="97" t="s">
        <v>406</v>
      </c>
      <c r="C45" s="97" t="s">
        <v>407</v>
      </c>
      <c r="D45" s="88"/>
      <c r="E45" s="104"/>
      <c r="F45" s="104"/>
      <c r="G45" s="104"/>
      <c r="H45" s="88"/>
    </row>
    <row r="46" spans="1:8" ht="51" customHeight="1">
      <c r="A46" s="81"/>
      <c r="B46" s="97" t="s">
        <v>408</v>
      </c>
      <c r="C46" s="93" t="s">
        <v>409</v>
      </c>
      <c r="D46" s="88"/>
      <c r="E46" s="104"/>
      <c r="F46" s="104"/>
      <c r="G46" s="104"/>
      <c r="H46" s="88"/>
    </row>
    <row r="47" spans="1:8" ht="35.25" customHeight="1">
      <c r="A47" s="81" t="s">
        <v>360</v>
      </c>
      <c r="B47" s="97" t="s">
        <v>410</v>
      </c>
      <c r="C47" s="97" t="s">
        <v>411</v>
      </c>
      <c r="D47" s="88"/>
      <c r="E47" s="104"/>
      <c r="F47" s="104"/>
      <c r="G47" s="104"/>
      <c r="H47" s="88"/>
    </row>
    <row r="48" spans="1:8" ht="32.25" customHeight="1">
      <c r="A48" s="81" t="s">
        <v>412</v>
      </c>
      <c r="B48" s="97" t="s">
        <v>413</v>
      </c>
      <c r="C48" s="97" t="s">
        <v>414</v>
      </c>
      <c r="D48" s="88"/>
      <c r="E48" s="104"/>
      <c r="F48" s="104"/>
      <c r="G48" s="104"/>
      <c r="H48" s="88"/>
    </row>
    <row r="49" spans="1:8" ht="77.25" customHeight="1">
      <c r="A49" s="81" t="s">
        <v>366</v>
      </c>
      <c r="B49" s="97" t="s">
        <v>415</v>
      </c>
      <c r="C49" s="97" t="s">
        <v>416</v>
      </c>
      <c r="D49" s="88"/>
      <c r="E49" s="104"/>
      <c r="F49" s="104"/>
      <c r="G49" s="104"/>
      <c r="H49" s="88"/>
    </row>
    <row r="50" spans="1:8" ht="78" customHeight="1">
      <c r="A50" s="81" t="s">
        <v>369</v>
      </c>
      <c r="B50" s="97" t="s">
        <v>417</v>
      </c>
      <c r="C50" s="97" t="s">
        <v>418</v>
      </c>
      <c r="D50" s="88"/>
      <c r="E50" s="104"/>
      <c r="F50" s="104"/>
      <c r="G50" s="104"/>
      <c r="H50" s="88"/>
    </row>
    <row r="51" spans="1:8" ht="94.5" customHeight="1">
      <c r="A51" s="81" t="s">
        <v>419</v>
      </c>
      <c r="B51" s="97" t="s">
        <v>420</v>
      </c>
      <c r="C51" s="97" t="s">
        <v>421</v>
      </c>
      <c r="D51" s="88"/>
      <c r="E51" s="104"/>
      <c r="F51" s="104"/>
      <c r="G51" s="104"/>
      <c r="H51" s="88"/>
    </row>
    <row r="52" spans="1:8" ht="66" customHeight="1">
      <c r="A52" s="81" t="s">
        <v>422</v>
      </c>
      <c r="B52" s="97" t="s">
        <v>423</v>
      </c>
      <c r="C52" s="97" t="s">
        <v>424</v>
      </c>
      <c r="D52" s="88"/>
      <c r="E52" s="104"/>
      <c r="F52" s="104"/>
      <c r="G52" s="104"/>
      <c r="H52" s="88"/>
    </row>
    <row r="53" spans="1:8" ht="38.25" customHeight="1">
      <c r="A53" s="81" t="s">
        <v>425</v>
      </c>
      <c r="B53" s="221" t="s">
        <v>426</v>
      </c>
      <c r="C53" s="221"/>
      <c r="D53" s="88"/>
      <c r="E53" s="104"/>
      <c r="F53" s="104"/>
      <c r="G53" s="104"/>
      <c r="H53" s="88"/>
    </row>
    <row r="54" spans="1:8" ht="23.25" customHeight="1">
      <c r="A54" s="81" t="s">
        <v>156</v>
      </c>
      <c r="B54" s="97" t="s">
        <v>427</v>
      </c>
      <c r="C54" s="96" t="s">
        <v>428</v>
      </c>
      <c r="D54" s="88"/>
      <c r="E54" s="104"/>
      <c r="F54" s="104"/>
      <c r="G54" s="104"/>
      <c r="H54" s="88"/>
    </row>
    <row r="55" spans="1:8" ht="33" customHeight="1">
      <c r="A55" s="81" t="s">
        <v>429</v>
      </c>
      <c r="B55" s="97" t="s">
        <v>430</v>
      </c>
      <c r="C55" s="97" t="s">
        <v>431</v>
      </c>
      <c r="D55" s="88"/>
      <c r="E55" s="104"/>
      <c r="F55" s="104"/>
      <c r="G55" s="104"/>
      <c r="H55" s="88"/>
    </row>
    <row r="56" spans="1:8" ht="24" customHeight="1">
      <c r="A56" s="81" t="s">
        <v>432</v>
      </c>
      <c r="B56" s="97" t="s">
        <v>433</v>
      </c>
      <c r="C56" s="97" t="s">
        <v>434</v>
      </c>
      <c r="D56" s="88"/>
      <c r="E56" s="104"/>
      <c r="F56" s="104"/>
      <c r="G56" s="104"/>
      <c r="H56" s="88"/>
    </row>
    <row r="57" spans="1:8" ht="19.5" customHeight="1">
      <c r="A57" s="81" t="s">
        <v>435</v>
      </c>
      <c r="B57" s="96" t="s">
        <v>436</v>
      </c>
      <c r="C57" s="97"/>
      <c r="D57" s="88"/>
      <c r="E57" s="104"/>
      <c r="F57" s="104"/>
      <c r="G57" s="104"/>
      <c r="H57" s="88"/>
    </row>
    <row r="58" spans="1:8" ht="19.5" customHeight="1">
      <c r="A58" s="81" t="s">
        <v>149</v>
      </c>
      <c r="B58" s="96" t="s">
        <v>437</v>
      </c>
      <c r="C58" s="96" t="s">
        <v>737</v>
      </c>
      <c r="D58" s="88"/>
      <c r="E58" s="104"/>
      <c r="F58" s="104"/>
      <c r="G58" s="104"/>
      <c r="H58" s="88"/>
    </row>
    <row r="59" spans="1:8" ht="19.5" customHeight="1">
      <c r="A59" s="81" t="s">
        <v>207</v>
      </c>
      <c r="B59" s="96" t="s">
        <v>439</v>
      </c>
      <c r="C59" s="96" t="s">
        <v>738</v>
      </c>
      <c r="D59" s="88"/>
      <c r="E59" s="104"/>
      <c r="F59" s="104"/>
      <c r="G59" s="104"/>
      <c r="H59" s="88"/>
    </row>
    <row r="60" spans="1:8" ht="37.5" customHeight="1">
      <c r="A60" s="81"/>
      <c r="B60" s="96" t="s">
        <v>441</v>
      </c>
      <c r="C60" s="97"/>
      <c r="D60" s="88"/>
      <c r="E60" s="104"/>
      <c r="F60" s="104"/>
      <c r="G60" s="104"/>
      <c r="H60" s="88"/>
    </row>
    <row r="61" spans="1:8" ht="25.5" customHeight="1">
      <c r="A61" s="81"/>
      <c r="B61" s="96" t="s">
        <v>442</v>
      </c>
      <c r="C61" s="96" t="s">
        <v>739</v>
      </c>
      <c r="D61" s="88"/>
      <c r="E61" s="104"/>
      <c r="F61" s="104"/>
      <c r="G61" s="104"/>
      <c r="H61" s="88"/>
    </row>
    <row r="62" spans="1:8" ht="30" customHeight="1">
      <c r="A62" s="81"/>
      <c r="B62" s="97" t="s">
        <v>444</v>
      </c>
      <c r="C62" s="97" t="s">
        <v>445</v>
      </c>
      <c r="D62" s="88"/>
      <c r="E62" s="104"/>
      <c r="F62" s="104"/>
      <c r="G62" s="104"/>
      <c r="H62" s="88"/>
    </row>
    <row r="63" spans="1:8" ht="20.25" customHeight="1">
      <c r="A63" s="81"/>
      <c r="B63" s="97" t="s">
        <v>446</v>
      </c>
      <c r="C63" s="97" t="s">
        <v>445</v>
      </c>
      <c r="D63" s="88"/>
      <c r="E63" s="104"/>
      <c r="F63" s="104"/>
      <c r="G63" s="104"/>
      <c r="H63" s="88"/>
    </row>
    <row r="64" spans="1:8" ht="20.25" customHeight="1">
      <c r="A64" s="81"/>
      <c r="B64" s="97" t="s">
        <v>447</v>
      </c>
      <c r="C64" s="94" t="s">
        <v>448</v>
      </c>
      <c r="D64" s="88"/>
      <c r="E64" s="104"/>
      <c r="F64" s="104"/>
      <c r="G64" s="104"/>
      <c r="H64" s="88"/>
    </row>
    <row r="65" spans="1:8" ht="20.25" customHeight="1">
      <c r="A65" s="81"/>
      <c r="B65" s="97" t="s">
        <v>449</v>
      </c>
      <c r="C65" s="94" t="s">
        <v>450</v>
      </c>
      <c r="D65" s="88"/>
      <c r="E65" s="104"/>
      <c r="F65" s="104"/>
      <c r="G65" s="104"/>
      <c r="H65" s="88"/>
    </row>
    <row r="66" spans="1:8" ht="20.25" customHeight="1">
      <c r="A66" s="81"/>
      <c r="B66" s="97" t="s">
        <v>451</v>
      </c>
      <c r="C66" s="97" t="s">
        <v>452</v>
      </c>
      <c r="D66" s="88"/>
      <c r="E66" s="104"/>
      <c r="F66" s="104"/>
      <c r="G66" s="104"/>
      <c r="H66" s="88"/>
    </row>
    <row r="67" spans="1:8" ht="20.25" customHeight="1">
      <c r="A67" s="81"/>
      <c r="B67" s="97" t="s">
        <v>453</v>
      </c>
      <c r="C67" s="97" t="s">
        <v>452</v>
      </c>
      <c r="D67" s="88"/>
      <c r="E67" s="104"/>
      <c r="F67" s="104"/>
      <c r="G67" s="104"/>
      <c r="H67" s="88"/>
    </row>
    <row r="68" spans="1:8" ht="20.25" customHeight="1">
      <c r="A68" s="81" t="s">
        <v>342</v>
      </c>
      <c r="B68" s="97" t="s">
        <v>454</v>
      </c>
      <c r="C68" s="96" t="s">
        <v>740</v>
      </c>
      <c r="D68" s="88"/>
      <c r="E68" s="104"/>
      <c r="F68" s="104"/>
      <c r="G68" s="104"/>
      <c r="H68" s="88"/>
    </row>
    <row r="69" spans="1:8" ht="20.25" customHeight="1">
      <c r="A69" s="81" t="s">
        <v>345</v>
      </c>
      <c r="B69" s="97" t="s">
        <v>456</v>
      </c>
      <c r="C69" s="96" t="s">
        <v>612</v>
      </c>
      <c r="D69" s="88"/>
      <c r="E69" s="104"/>
      <c r="F69" s="104"/>
      <c r="G69" s="104"/>
      <c r="H69" s="88"/>
    </row>
    <row r="70" spans="1:8" ht="32.25" customHeight="1">
      <c r="A70" s="81" t="s">
        <v>348</v>
      </c>
      <c r="B70" s="97" t="s">
        <v>458</v>
      </c>
      <c r="C70" s="97" t="s">
        <v>459</v>
      </c>
      <c r="D70" s="88"/>
      <c r="E70" s="104"/>
      <c r="F70" s="104"/>
      <c r="G70" s="104"/>
      <c r="H70" s="88"/>
    </row>
    <row r="71" spans="1:8" ht="21.75" customHeight="1">
      <c r="A71" s="81" t="s">
        <v>351</v>
      </c>
      <c r="B71" s="97" t="s">
        <v>460</v>
      </c>
      <c r="C71" s="97" t="s">
        <v>461</v>
      </c>
      <c r="D71" s="88"/>
      <c r="E71" s="104"/>
      <c r="F71" s="104"/>
      <c r="G71" s="104"/>
      <c r="H71" s="88"/>
    </row>
    <row r="72" spans="1:8" ht="21.75" customHeight="1">
      <c r="A72" s="81" t="s">
        <v>354</v>
      </c>
      <c r="B72" s="97" t="s">
        <v>462</v>
      </c>
      <c r="C72" s="97" t="s">
        <v>463</v>
      </c>
      <c r="D72" s="88"/>
      <c r="E72" s="104"/>
      <c r="F72" s="104"/>
      <c r="G72" s="104"/>
      <c r="H72" s="88"/>
    </row>
    <row r="73" spans="1:8" ht="35.25" customHeight="1">
      <c r="A73" s="81" t="s">
        <v>357</v>
      </c>
      <c r="B73" s="97" t="s">
        <v>464</v>
      </c>
      <c r="C73" s="97" t="s">
        <v>465</v>
      </c>
      <c r="D73" s="88"/>
      <c r="E73" s="104"/>
      <c r="F73" s="104"/>
      <c r="G73" s="104"/>
      <c r="H73" s="88"/>
    </row>
    <row r="74" spans="1:8" ht="24" customHeight="1">
      <c r="A74" s="81" t="s">
        <v>360</v>
      </c>
      <c r="B74" s="97" t="s">
        <v>466</v>
      </c>
      <c r="C74" s="97" t="s">
        <v>467</v>
      </c>
      <c r="D74" s="88"/>
      <c r="E74" s="104"/>
      <c r="F74" s="104"/>
      <c r="G74" s="104"/>
      <c r="H74" s="88"/>
    </row>
    <row r="75" spans="1:8" ht="18" customHeight="1">
      <c r="A75" s="81" t="s">
        <v>412</v>
      </c>
      <c r="B75" s="97" t="s">
        <v>468</v>
      </c>
      <c r="C75" s="97" t="s">
        <v>403</v>
      </c>
      <c r="D75" s="88"/>
      <c r="E75" s="104"/>
      <c r="F75" s="104"/>
      <c r="G75" s="104"/>
      <c r="H75" s="88"/>
    </row>
    <row r="76" spans="1:8" ht="19.5" customHeight="1">
      <c r="A76" s="81"/>
      <c r="B76" s="97" t="s">
        <v>469</v>
      </c>
      <c r="C76" s="97"/>
      <c r="D76" s="88"/>
      <c r="E76" s="104"/>
      <c r="F76" s="104"/>
      <c r="G76" s="104"/>
      <c r="H76" s="88"/>
    </row>
    <row r="77" spans="1:8" ht="19.5" customHeight="1">
      <c r="A77" s="81"/>
      <c r="B77" s="97" t="s">
        <v>470</v>
      </c>
      <c r="C77" s="97"/>
      <c r="D77" s="88"/>
      <c r="E77" s="104"/>
      <c r="F77" s="104"/>
      <c r="G77" s="104"/>
      <c r="H77" s="88"/>
    </row>
    <row r="78" spans="1:8" ht="19.5" customHeight="1">
      <c r="A78" s="81"/>
      <c r="B78" s="97" t="s">
        <v>471</v>
      </c>
      <c r="C78" s="97"/>
      <c r="D78" s="88"/>
      <c r="E78" s="104"/>
      <c r="F78" s="104"/>
      <c r="G78" s="104"/>
      <c r="H78" s="88"/>
    </row>
    <row r="79" spans="1:8" ht="38.25" customHeight="1">
      <c r="A79" s="81" t="s">
        <v>366</v>
      </c>
      <c r="B79" s="97" t="s">
        <v>472</v>
      </c>
      <c r="C79" s="95" t="s">
        <v>473</v>
      </c>
      <c r="D79" s="88"/>
      <c r="E79" s="104"/>
      <c r="F79" s="104"/>
      <c r="G79" s="104"/>
      <c r="H79" s="88"/>
    </row>
    <row r="80" spans="1:8" ht="111" customHeight="1">
      <c r="A80" s="81">
        <v>5</v>
      </c>
      <c r="B80" s="233" t="s">
        <v>474</v>
      </c>
      <c r="C80" s="233"/>
      <c r="D80" s="88" t="s">
        <v>261</v>
      </c>
      <c r="E80" s="104"/>
      <c r="F80" s="104"/>
      <c r="G80" s="104" t="s">
        <v>11</v>
      </c>
      <c r="H80" s="88"/>
    </row>
    <row r="81" spans="1:10" ht="63" customHeight="1">
      <c r="A81" s="81">
        <v>6</v>
      </c>
      <c r="B81" s="233" t="s">
        <v>475</v>
      </c>
      <c r="C81" s="233"/>
      <c r="D81" s="88" t="s">
        <v>261</v>
      </c>
      <c r="E81" s="104"/>
      <c r="F81" s="104"/>
      <c r="G81" s="104" t="s">
        <v>11</v>
      </c>
      <c r="H81" s="88"/>
    </row>
    <row r="82" spans="1:10" ht="40.5" customHeight="1">
      <c r="A82" s="81" t="s">
        <v>476</v>
      </c>
      <c r="B82" s="221" t="s">
        <v>477</v>
      </c>
      <c r="C82" s="233"/>
      <c r="D82" s="88" t="s">
        <v>261</v>
      </c>
      <c r="E82" s="104"/>
      <c r="F82" s="104"/>
      <c r="G82" s="104" t="s">
        <v>11</v>
      </c>
      <c r="H82" s="88"/>
    </row>
    <row r="83" spans="1:10" ht="45.75" customHeight="1">
      <c r="A83" s="81" t="s">
        <v>478</v>
      </c>
      <c r="B83" s="227" t="s">
        <v>479</v>
      </c>
      <c r="C83" s="228"/>
      <c r="D83" s="88" t="s">
        <v>261</v>
      </c>
      <c r="E83" s="104"/>
      <c r="F83" s="104"/>
      <c r="G83" s="104" t="s">
        <v>11</v>
      </c>
      <c r="H83" s="88"/>
    </row>
    <row r="84" spans="1:10" ht="60" customHeight="1">
      <c r="A84" s="81" t="s">
        <v>480</v>
      </c>
      <c r="B84" s="227" t="s">
        <v>481</v>
      </c>
      <c r="C84" s="228"/>
      <c r="D84" s="88" t="s">
        <v>261</v>
      </c>
      <c r="E84" s="104"/>
      <c r="F84" s="104"/>
      <c r="G84" s="104" t="s">
        <v>11</v>
      </c>
      <c r="H84" s="88"/>
    </row>
    <row r="85" spans="1:10" ht="51" customHeight="1">
      <c r="A85" s="81" t="s">
        <v>482</v>
      </c>
      <c r="B85" s="227" t="s">
        <v>483</v>
      </c>
      <c r="C85" s="228"/>
      <c r="D85" s="88" t="s">
        <v>261</v>
      </c>
      <c r="E85" s="104"/>
      <c r="F85" s="104"/>
      <c r="G85" s="104" t="s">
        <v>11</v>
      </c>
      <c r="H85" s="88"/>
    </row>
    <row r="86" spans="1:10" ht="34.5" customHeight="1">
      <c r="A86" s="81" t="s">
        <v>484</v>
      </c>
      <c r="B86" s="227" t="s">
        <v>485</v>
      </c>
      <c r="C86" s="228"/>
      <c r="D86" s="88" t="s">
        <v>486</v>
      </c>
      <c r="E86" s="104"/>
      <c r="F86" s="104"/>
      <c r="G86" s="104" t="s">
        <v>487</v>
      </c>
      <c r="H86" s="88"/>
    </row>
    <row r="87" spans="1:10" ht="90" customHeight="1">
      <c r="A87" s="81" t="s">
        <v>488</v>
      </c>
      <c r="B87" s="227" t="s">
        <v>489</v>
      </c>
      <c r="C87" s="228"/>
      <c r="D87" s="88" t="s">
        <v>261</v>
      </c>
      <c r="E87" s="104"/>
      <c r="F87" s="104"/>
      <c r="G87" s="104" t="s">
        <v>11</v>
      </c>
      <c r="H87" s="88"/>
    </row>
    <row r="88" spans="1:10" ht="35.25" customHeight="1">
      <c r="A88" s="81" t="s">
        <v>490</v>
      </c>
      <c r="B88" s="227" t="s">
        <v>491</v>
      </c>
      <c r="C88" s="228"/>
      <c r="D88" s="88" t="s">
        <v>261</v>
      </c>
      <c r="E88" s="104"/>
      <c r="F88" s="104"/>
      <c r="G88" s="104" t="s">
        <v>11</v>
      </c>
      <c r="H88" s="88"/>
    </row>
    <row r="89" spans="1:10" ht="52.5" customHeight="1">
      <c r="A89" s="81" t="s">
        <v>492</v>
      </c>
      <c r="B89" s="229" t="s">
        <v>493</v>
      </c>
      <c r="C89" s="230"/>
      <c r="D89" s="88" t="s">
        <v>261</v>
      </c>
      <c r="E89" s="104"/>
      <c r="F89" s="104"/>
      <c r="G89" s="104" t="s">
        <v>11</v>
      </c>
      <c r="H89" s="88"/>
    </row>
    <row r="90" spans="1:10" ht="20.25" customHeight="1">
      <c r="A90" s="81" t="s">
        <v>149</v>
      </c>
      <c r="B90" s="231" t="s">
        <v>494</v>
      </c>
      <c r="C90" s="232"/>
      <c r="D90" s="88" t="s">
        <v>261</v>
      </c>
      <c r="E90" s="104"/>
      <c r="F90" s="104"/>
      <c r="G90" s="104" t="s">
        <v>11</v>
      </c>
      <c r="H90" s="88"/>
    </row>
    <row r="91" spans="1:10" ht="141" customHeight="1">
      <c r="A91" s="81" t="s">
        <v>741</v>
      </c>
      <c r="B91" s="233" t="s">
        <v>742</v>
      </c>
      <c r="C91" s="233"/>
      <c r="D91" s="90">
        <v>1</v>
      </c>
      <c r="E91" s="104"/>
      <c r="F91" s="104"/>
      <c r="G91" s="104" t="s">
        <v>11</v>
      </c>
      <c r="H91" s="88"/>
    </row>
    <row r="92" spans="1:10" ht="159.75" customHeight="1">
      <c r="A92" s="80" t="s">
        <v>743</v>
      </c>
      <c r="B92" s="225" t="s">
        <v>744</v>
      </c>
      <c r="C92" s="225"/>
      <c r="D92" s="90">
        <v>1</v>
      </c>
      <c r="E92" s="104"/>
      <c r="F92" s="104"/>
      <c r="G92" s="104" t="s">
        <v>11</v>
      </c>
      <c r="H92" s="88"/>
    </row>
    <row r="93" spans="1:10" ht="124.5" customHeight="1">
      <c r="A93" s="81" t="s">
        <v>745</v>
      </c>
      <c r="B93" s="233" t="s">
        <v>500</v>
      </c>
      <c r="C93" s="233"/>
      <c r="D93" s="88">
        <v>10</v>
      </c>
      <c r="E93" s="104"/>
      <c r="F93" s="104"/>
      <c r="G93" s="104" t="s">
        <v>501</v>
      </c>
      <c r="H93" s="88"/>
    </row>
    <row r="94" spans="1:10" ht="110.25" customHeight="1">
      <c r="A94" s="81" t="s">
        <v>746</v>
      </c>
      <c r="B94" s="233" t="s">
        <v>503</v>
      </c>
      <c r="C94" s="233"/>
      <c r="D94" s="88">
        <v>27</v>
      </c>
      <c r="E94" s="104"/>
      <c r="F94" s="104"/>
      <c r="G94" s="104" t="s">
        <v>501</v>
      </c>
      <c r="H94" s="88"/>
      <c r="J94" s="77">
        <f>782.57-756.17</f>
        <v>26.400000000000091</v>
      </c>
    </row>
    <row r="95" spans="1:10" ht="102.75" customHeight="1">
      <c r="A95" s="81" t="s">
        <v>747</v>
      </c>
      <c r="B95" s="233" t="s">
        <v>505</v>
      </c>
      <c r="C95" s="233"/>
      <c r="D95" s="88" t="s">
        <v>261</v>
      </c>
      <c r="E95" s="104"/>
      <c r="F95" s="104"/>
      <c r="G95" s="104" t="s">
        <v>11</v>
      </c>
      <c r="H95" s="88"/>
    </row>
    <row r="96" spans="1:10" ht="53.25" customHeight="1">
      <c r="A96" s="81">
        <v>9</v>
      </c>
      <c r="B96" s="233" t="s">
        <v>506</v>
      </c>
      <c r="C96" s="233"/>
      <c r="D96" s="88" t="s">
        <v>261</v>
      </c>
      <c r="E96" s="104"/>
      <c r="F96" s="104"/>
      <c r="G96" s="104" t="s">
        <v>11</v>
      </c>
      <c r="H96" s="88"/>
    </row>
    <row r="97" spans="1:10" ht="19.5" customHeight="1">
      <c r="A97" s="98"/>
      <c r="B97" s="99" t="s">
        <v>748</v>
      </c>
      <c r="C97" s="100"/>
      <c r="D97" s="88"/>
      <c r="E97" s="104"/>
      <c r="F97" s="104"/>
      <c r="G97" s="104"/>
      <c r="H97" s="88"/>
    </row>
    <row r="98" spans="1:10" ht="120" customHeight="1">
      <c r="A98" s="80">
        <v>10</v>
      </c>
      <c r="B98" s="225" t="s">
        <v>508</v>
      </c>
      <c r="C98" s="225"/>
      <c r="D98" s="88" t="s">
        <v>509</v>
      </c>
      <c r="E98" s="97"/>
      <c r="F98" s="101"/>
      <c r="G98" s="104"/>
      <c r="H98" s="88"/>
      <c r="J98" s="77">
        <f>9000*0.75</f>
        <v>6750</v>
      </c>
    </row>
    <row r="99" spans="1:10" ht="29.25" customHeight="1">
      <c r="A99" s="80" t="s">
        <v>511</v>
      </c>
      <c r="B99" s="102" t="s">
        <v>512</v>
      </c>
      <c r="C99" s="104"/>
      <c r="D99" s="88"/>
      <c r="E99" s="104"/>
      <c r="F99" s="101"/>
      <c r="G99" s="104"/>
      <c r="H99" s="88"/>
    </row>
    <row r="100" spans="1:10" ht="24" customHeight="1">
      <c r="A100" s="80" t="s">
        <v>513</v>
      </c>
      <c r="B100" s="104" t="s">
        <v>514</v>
      </c>
      <c r="C100" s="97" t="s">
        <v>749</v>
      </c>
      <c r="D100" s="88"/>
      <c r="E100" s="104"/>
      <c r="F100" s="104"/>
      <c r="G100" s="104"/>
      <c r="H100" s="88"/>
    </row>
    <row r="101" spans="1:10" ht="46.5" customHeight="1">
      <c r="A101" s="80" t="s">
        <v>516</v>
      </c>
      <c r="B101" s="104" t="s">
        <v>517</v>
      </c>
      <c r="C101" s="97" t="s">
        <v>341</v>
      </c>
      <c r="D101" s="88"/>
      <c r="E101" s="104"/>
      <c r="F101" s="104"/>
      <c r="G101" s="104"/>
      <c r="H101" s="88"/>
    </row>
    <row r="102" spans="1:10" ht="36" customHeight="1">
      <c r="A102" s="80" t="s">
        <v>169</v>
      </c>
      <c r="B102" s="104" t="s">
        <v>518</v>
      </c>
      <c r="C102" s="104" t="s">
        <v>519</v>
      </c>
      <c r="D102" s="88"/>
      <c r="E102" s="104"/>
      <c r="F102" s="104"/>
      <c r="G102" s="104"/>
      <c r="H102" s="88"/>
    </row>
    <row r="103" spans="1:10" ht="29.25" customHeight="1">
      <c r="A103" s="80" t="s">
        <v>520</v>
      </c>
      <c r="B103" s="104" t="s">
        <v>521</v>
      </c>
      <c r="C103" s="104" t="s">
        <v>522</v>
      </c>
      <c r="D103" s="88"/>
      <c r="E103" s="104"/>
      <c r="F103" s="104"/>
      <c r="G103" s="104"/>
      <c r="H103" s="88"/>
    </row>
    <row r="104" spans="1:10" ht="28.5" customHeight="1">
      <c r="A104" s="80" t="s">
        <v>523</v>
      </c>
      <c r="B104" s="104" t="s">
        <v>524</v>
      </c>
      <c r="C104" s="105" t="s">
        <v>350</v>
      </c>
      <c r="D104" s="88"/>
      <c r="E104" s="104"/>
      <c r="F104" s="104"/>
      <c r="G104" s="104"/>
      <c r="H104" s="88"/>
    </row>
    <row r="105" spans="1:10" ht="23.25" customHeight="1">
      <c r="A105" s="80" t="s">
        <v>181</v>
      </c>
      <c r="B105" s="104" t="s">
        <v>525</v>
      </c>
      <c r="C105" s="104" t="s">
        <v>526</v>
      </c>
      <c r="D105" s="88"/>
      <c r="E105" s="104"/>
      <c r="F105" s="104"/>
      <c r="G105" s="104"/>
      <c r="H105" s="88"/>
    </row>
    <row r="106" spans="1:10" ht="22.5" customHeight="1">
      <c r="A106" s="80" t="s">
        <v>527</v>
      </c>
      <c r="B106" s="104" t="s">
        <v>528</v>
      </c>
      <c r="C106" s="104" t="s">
        <v>60</v>
      </c>
      <c r="D106" s="88"/>
      <c r="E106" s="104"/>
      <c r="F106" s="104"/>
      <c r="G106" s="104"/>
      <c r="H106" s="88"/>
    </row>
    <row r="107" spans="1:10" ht="22.5" customHeight="1">
      <c r="A107" s="80" t="s">
        <v>529</v>
      </c>
      <c r="B107" s="104" t="s">
        <v>530</v>
      </c>
      <c r="C107" s="104" t="s">
        <v>531</v>
      </c>
      <c r="D107" s="88"/>
      <c r="E107" s="104"/>
      <c r="F107" s="104"/>
      <c r="G107" s="104"/>
      <c r="H107" s="88"/>
    </row>
    <row r="108" spans="1:10" ht="22.5" customHeight="1">
      <c r="A108" s="80" t="s">
        <v>532</v>
      </c>
      <c r="B108" s="104" t="s">
        <v>533</v>
      </c>
      <c r="C108" s="104" t="s">
        <v>368</v>
      </c>
      <c r="D108" s="88"/>
      <c r="E108" s="104"/>
      <c r="F108" s="104"/>
      <c r="G108" s="104"/>
      <c r="H108" s="88"/>
    </row>
    <row r="109" spans="1:10" ht="22.5" customHeight="1">
      <c r="A109" s="80" t="s">
        <v>238</v>
      </c>
      <c r="B109" s="104" t="s">
        <v>534</v>
      </c>
      <c r="C109" s="104" t="s">
        <v>535</v>
      </c>
      <c r="D109" s="88"/>
      <c r="E109" s="104"/>
      <c r="F109" s="104"/>
      <c r="G109" s="104"/>
      <c r="H109" s="88"/>
    </row>
    <row r="110" spans="1:10" ht="22.5" customHeight="1">
      <c r="A110" s="80" t="s">
        <v>536</v>
      </c>
      <c r="B110" s="102" t="s">
        <v>537</v>
      </c>
      <c r="C110" s="104"/>
      <c r="D110" s="88"/>
      <c r="E110" s="104"/>
      <c r="F110" s="104"/>
      <c r="G110" s="104"/>
      <c r="H110" s="88"/>
    </row>
    <row r="111" spans="1:10" ht="21.75" customHeight="1">
      <c r="A111" s="80" t="s">
        <v>538</v>
      </c>
      <c r="B111" s="104" t="s">
        <v>539</v>
      </c>
      <c r="C111" s="104" t="s">
        <v>540</v>
      </c>
      <c r="D111" s="88"/>
      <c r="E111" s="104"/>
      <c r="F111" s="104"/>
      <c r="G111" s="104"/>
      <c r="H111" s="88"/>
    </row>
    <row r="112" spans="1:10" ht="21.75" customHeight="1">
      <c r="A112" s="80" t="s">
        <v>541</v>
      </c>
      <c r="B112" s="104" t="s">
        <v>542</v>
      </c>
      <c r="C112" s="104" t="s">
        <v>543</v>
      </c>
      <c r="D112" s="88"/>
      <c r="E112" s="104"/>
      <c r="F112" s="104"/>
      <c r="G112" s="104"/>
      <c r="H112" s="88"/>
    </row>
    <row r="113" spans="1:8" ht="21.75" customHeight="1">
      <c r="A113" s="80" t="s">
        <v>169</v>
      </c>
      <c r="B113" s="104" t="s">
        <v>544</v>
      </c>
      <c r="C113" s="104" t="s">
        <v>545</v>
      </c>
      <c r="D113" s="88"/>
      <c r="E113" s="104"/>
      <c r="F113" s="104"/>
      <c r="G113" s="104"/>
      <c r="H113" s="88"/>
    </row>
    <row r="114" spans="1:8" ht="33.75" customHeight="1">
      <c r="A114" s="80" t="s">
        <v>175</v>
      </c>
      <c r="B114" s="104" t="s">
        <v>546</v>
      </c>
      <c r="C114" s="104" t="s">
        <v>547</v>
      </c>
      <c r="D114" s="88"/>
      <c r="E114" s="104"/>
      <c r="F114" s="104"/>
      <c r="G114" s="104"/>
      <c r="H114" s="88"/>
    </row>
    <row r="115" spans="1:8" ht="21.75" customHeight="1">
      <c r="A115" s="80" t="s">
        <v>523</v>
      </c>
      <c r="B115" s="105" t="s">
        <v>548</v>
      </c>
      <c r="C115" s="105" t="s">
        <v>549</v>
      </c>
      <c r="D115" s="88"/>
      <c r="E115" s="104"/>
      <c r="F115" s="104"/>
      <c r="G115" s="104"/>
      <c r="H115" s="88"/>
    </row>
    <row r="116" spans="1:8" ht="21.75" customHeight="1">
      <c r="A116" s="80" t="s">
        <v>181</v>
      </c>
      <c r="B116" s="104" t="s">
        <v>550</v>
      </c>
      <c r="C116" s="104" t="s">
        <v>551</v>
      </c>
      <c r="D116" s="88"/>
      <c r="E116" s="104"/>
      <c r="F116" s="104"/>
      <c r="G116" s="104"/>
      <c r="H116" s="88"/>
    </row>
    <row r="117" spans="1:8" ht="21.75" customHeight="1">
      <c r="A117" s="80" t="s">
        <v>527</v>
      </c>
      <c r="B117" s="104" t="s">
        <v>552</v>
      </c>
      <c r="C117" s="104" t="s">
        <v>551</v>
      </c>
      <c r="D117" s="88"/>
      <c r="E117" s="104"/>
      <c r="F117" s="104"/>
      <c r="G117" s="104"/>
      <c r="H117" s="88"/>
    </row>
    <row r="118" spans="1:8" ht="49.5" customHeight="1">
      <c r="A118" s="80" t="s">
        <v>529</v>
      </c>
      <c r="B118" s="104" t="s">
        <v>553</v>
      </c>
      <c r="C118" s="104" t="s">
        <v>389</v>
      </c>
      <c r="D118" s="88"/>
      <c r="E118" s="104"/>
      <c r="F118" s="104"/>
      <c r="G118" s="104"/>
      <c r="H118" s="88"/>
    </row>
    <row r="119" spans="1:8" ht="20.25" customHeight="1">
      <c r="A119" s="80" t="s">
        <v>554</v>
      </c>
      <c r="B119" s="105" t="s">
        <v>555</v>
      </c>
      <c r="C119" s="104"/>
      <c r="D119" s="88"/>
      <c r="E119" s="104"/>
      <c r="F119" s="104"/>
      <c r="G119" s="104"/>
      <c r="H119" s="88"/>
    </row>
    <row r="120" spans="1:8" ht="33" customHeight="1">
      <c r="A120" s="80" t="s">
        <v>513</v>
      </c>
      <c r="B120" s="104" t="s">
        <v>556</v>
      </c>
      <c r="C120" s="104" t="s">
        <v>557</v>
      </c>
      <c r="D120" s="88"/>
      <c r="E120" s="104"/>
      <c r="F120" s="104"/>
      <c r="G120" s="104"/>
      <c r="H120" s="88"/>
    </row>
    <row r="121" spans="1:8" ht="26.25" customHeight="1">
      <c r="A121" s="80" t="s">
        <v>516</v>
      </c>
      <c r="B121" s="104" t="s">
        <v>558</v>
      </c>
      <c r="C121" s="104" t="s">
        <v>559</v>
      </c>
      <c r="D121" s="88"/>
      <c r="E121" s="104"/>
      <c r="F121" s="104"/>
      <c r="G121" s="104"/>
      <c r="H121" s="88"/>
    </row>
    <row r="122" spans="1:8" ht="26.25" customHeight="1">
      <c r="A122" s="80" t="s">
        <v>169</v>
      </c>
      <c r="B122" s="104" t="s">
        <v>560</v>
      </c>
      <c r="C122" s="104" t="s">
        <v>561</v>
      </c>
      <c r="D122" s="88"/>
      <c r="E122" s="104"/>
      <c r="F122" s="104"/>
      <c r="G122" s="104"/>
      <c r="H122" s="88"/>
    </row>
    <row r="123" spans="1:8" ht="63" customHeight="1">
      <c r="A123" s="80" t="s">
        <v>175</v>
      </c>
      <c r="B123" s="104" t="s">
        <v>562</v>
      </c>
      <c r="C123" s="104" t="s">
        <v>563</v>
      </c>
      <c r="D123" s="88"/>
      <c r="E123" s="104"/>
      <c r="F123" s="104"/>
      <c r="G123" s="104"/>
      <c r="H123" s="88"/>
    </row>
    <row r="124" spans="1:8" ht="23.25" customHeight="1">
      <c r="A124" s="80" t="s">
        <v>523</v>
      </c>
      <c r="B124" s="104" t="s">
        <v>564</v>
      </c>
      <c r="C124" s="104" t="s">
        <v>565</v>
      </c>
      <c r="D124" s="88"/>
      <c r="E124" s="104"/>
      <c r="F124" s="104"/>
      <c r="G124" s="104"/>
      <c r="H124" s="88"/>
    </row>
    <row r="125" spans="1:8" ht="33.75" customHeight="1">
      <c r="A125" s="80" t="s">
        <v>566</v>
      </c>
      <c r="B125" s="104" t="s">
        <v>567</v>
      </c>
      <c r="C125" s="104" t="s">
        <v>568</v>
      </c>
      <c r="D125" s="88"/>
      <c r="E125" s="104"/>
      <c r="F125" s="104"/>
      <c r="G125" s="104"/>
      <c r="H125" s="88"/>
    </row>
    <row r="126" spans="1:8" ht="33.75" customHeight="1">
      <c r="A126" s="80" t="s">
        <v>569</v>
      </c>
      <c r="B126" s="104" t="s">
        <v>570</v>
      </c>
      <c r="C126" s="104" t="s">
        <v>571</v>
      </c>
      <c r="D126" s="88"/>
      <c r="E126" s="104"/>
      <c r="F126" s="104"/>
      <c r="G126" s="104"/>
      <c r="H126" s="88"/>
    </row>
    <row r="127" spans="1:8" ht="75" customHeight="1">
      <c r="A127" s="80" t="s">
        <v>572</v>
      </c>
      <c r="B127" s="104" t="s">
        <v>573</v>
      </c>
      <c r="C127" s="104" t="s">
        <v>574</v>
      </c>
      <c r="D127" s="88"/>
      <c r="E127" s="104"/>
      <c r="F127" s="104"/>
      <c r="G127" s="104"/>
      <c r="H127" s="88"/>
    </row>
    <row r="128" spans="1:8" ht="48.75" customHeight="1">
      <c r="A128" s="80"/>
      <c r="B128" s="104"/>
      <c r="C128" s="105" t="s">
        <v>575</v>
      </c>
      <c r="D128" s="88"/>
      <c r="E128" s="104"/>
      <c r="F128" s="104"/>
      <c r="G128" s="104"/>
      <c r="H128" s="88"/>
    </row>
    <row r="129" spans="1:8" ht="38.25" customHeight="1">
      <c r="A129" s="80" t="s">
        <v>532</v>
      </c>
      <c r="B129" s="104" t="s">
        <v>576</v>
      </c>
      <c r="C129" s="104" t="s">
        <v>577</v>
      </c>
      <c r="D129" s="88"/>
      <c r="E129" s="104"/>
      <c r="F129" s="104"/>
      <c r="G129" s="104"/>
      <c r="H129" s="88"/>
    </row>
    <row r="130" spans="1:8" ht="39.75" customHeight="1">
      <c r="A130" s="80" t="s">
        <v>238</v>
      </c>
      <c r="B130" s="104" t="s">
        <v>578</v>
      </c>
      <c r="C130" s="104" t="s">
        <v>414</v>
      </c>
      <c r="D130" s="88"/>
      <c r="E130" s="104"/>
      <c r="F130" s="104"/>
      <c r="G130" s="104"/>
      <c r="H130" s="88"/>
    </row>
    <row r="131" spans="1:8" ht="78" customHeight="1">
      <c r="A131" s="80" t="s">
        <v>241</v>
      </c>
      <c r="B131" s="104" t="s">
        <v>415</v>
      </c>
      <c r="C131" s="104" t="s">
        <v>579</v>
      </c>
      <c r="D131" s="88"/>
      <c r="E131" s="104"/>
      <c r="F131" s="104"/>
      <c r="G131" s="104"/>
      <c r="H131" s="88"/>
    </row>
    <row r="132" spans="1:8" ht="78" customHeight="1">
      <c r="A132" s="80" t="s">
        <v>244</v>
      </c>
      <c r="B132" s="104" t="s">
        <v>580</v>
      </c>
      <c r="C132" s="104" t="s">
        <v>581</v>
      </c>
      <c r="D132" s="88"/>
      <c r="E132" s="104"/>
      <c r="F132" s="104"/>
      <c r="G132" s="104"/>
      <c r="H132" s="88"/>
    </row>
    <row r="133" spans="1:8" ht="91.5" customHeight="1">
      <c r="A133" s="80" t="s">
        <v>248</v>
      </c>
      <c r="B133" s="104" t="s">
        <v>582</v>
      </c>
      <c r="C133" s="104" t="s">
        <v>583</v>
      </c>
      <c r="D133" s="88"/>
      <c r="E133" s="104"/>
      <c r="F133" s="104"/>
      <c r="G133" s="104"/>
      <c r="H133" s="88"/>
    </row>
    <row r="134" spans="1:8" ht="63.75" customHeight="1">
      <c r="A134" s="80" t="s">
        <v>584</v>
      </c>
      <c r="B134" s="104" t="s">
        <v>585</v>
      </c>
      <c r="C134" s="104" t="s">
        <v>586</v>
      </c>
      <c r="D134" s="88"/>
      <c r="E134" s="104"/>
      <c r="F134" s="104"/>
      <c r="G134" s="104"/>
      <c r="H134" s="88"/>
    </row>
    <row r="135" spans="1:8" ht="36" customHeight="1">
      <c r="A135" s="80" t="s">
        <v>587</v>
      </c>
      <c r="B135" s="234" t="s">
        <v>588</v>
      </c>
      <c r="C135" s="235"/>
      <c r="D135" s="80"/>
      <c r="E135" s="105"/>
      <c r="F135" s="105"/>
      <c r="G135" s="104"/>
      <c r="H135" s="88"/>
    </row>
    <row r="136" spans="1:8" ht="21.75" customHeight="1">
      <c r="A136" s="80" t="s">
        <v>64</v>
      </c>
      <c r="B136" s="105" t="s">
        <v>589</v>
      </c>
      <c r="C136" s="105" t="s">
        <v>590</v>
      </c>
      <c r="D136" s="88"/>
      <c r="E136" s="104"/>
      <c r="F136" s="104"/>
      <c r="G136" s="104"/>
      <c r="H136" s="88"/>
    </row>
    <row r="137" spans="1:8" ht="33.75" customHeight="1">
      <c r="A137" s="80" t="s">
        <v>65</v>
      </c>
      <c r="B137" s="104" t="s">
        <v>591</v>
      </c>
      <c r="C137" s="104" t="s">
        <v>592</v>
      </c>
      <c r="D137" s="88"/>
      <c r="E137" s="104"/>
      <c r="F137" s="104"/>
      <c r="G137" s="104"/>
      <c r="H137" s="88"/>
    </row>
    <row r="138" spans="1:8" ht="33.75" customHeight="1">
      <c r="A138" s="80" t="s">
        <v>159</v>
      </c>
      <c r="B138" s="104" t="s">
        <v>593</v>
      </c>
      <c r="C138" s="104" t="s">
        <v>434</v>
      </c>
      <c r="D138" s="88"/>
      <c r="E138" s="104"/>
      <c r="F138" s="104"/>
      <c r="G138" s="104"/>
      <c r="H138" s="88"/>
    </row>
    <row r="139" spans="1:8" ht="19.5" customHeight="1">
      <c r="A139" s="80" t="s">
        <v>554</v>
      </c>
      <c r="B139" s="102" t="s">
        <v>594</v>
      </c>
      <c r="C139" s="104"/>
      <c r="D139" s="88"/>
      <c r="E139" s="104"/>
      <c r="F139" s="104"/>
      <c r="G139" s="104"/>
      <c r="H139" s="88"/>
    </row>
    <row r="140" spans="1:8" ht="19.5" customHeight="1">
      <c r="A140" s="80" t="s">
        <v>513</v>
      </c>
      <c r="B140" s="105" t="s">
        <v>250</v>
      </c>
      <c r="C140" s="105" t="s">
        <v>750</v>
      </c>
      <c r="D140" s="88"/>
      <c r="E140" s="104"/>
      <c r="F140" s="104"/>
      <c r="G140" s="104"/>
      <c r="H140" s="88"/>
    </row>
    <row r="141" spans="1:8" ht="19.5" customHeight="1">
      <c r="A141" s="80" t="s">
        <v>541</v>
      </c>
      <c r="B141" s="105" t="s">
        <v>596</v>
      </c>
      <c r="C141" s="105" t="s">
        <v>751</v>
      </c>
      <c r="D141" s="88"/>
      <c r="E141" s="104"/>
      <c r="F141" s="104"/>
      <c r="G141" s="104"/>
      <c r="H141" s="88"/>
    </row>
    <row r="142" spans="1:8" ht="35.25" customHeight="1">
      <c r="A142" s="80"/>
      <c r="B142" s="105" t="s">
        <v>598</v>
      </c>
      <c r="C142" s="104"/>
      <c r="D142" s="88"/>
      <c r="E142" s="104"/>
      <c r="F142" s="104"/>
      <c r="G142" s="104"/>
      <c r="H142" s="88"/>
    </row>
    <row r="143" spans="1:8" ht="18" customHeight="1">
      <c r="A143" s="80" t="s">
        <v>513</v>
      </c>
      <c r="B143" s="104" t="s">
        <v>599</v>
      </c>
      <c r="C143" s="105" t="s">
        <v>752</v>
      </c>
      <c r="D143" s="88"/>
      <c r="E143" s="104"/>
      <c r="F143" s="104"/>
      <c r="G143" s="104"/>
      <c r="H143" s="88"/>
    </row>
    <row r="144" spans="1:8" ht="18" customHeight="1">
      <c r="A144" s="80" t="s">
        <v>541</v>
      </c>
      <c r="B144" s="104" t="s">
        <v>601</v>
      </c>
      <c r="C144" s="104" t="s">
        <v>602</v>
      </c>
      <c r="D144" s="88"/>
      <c r="E144" s="104"/>
      <c r="F144" s="104"/>
      <c r="G144" s="104"/>
      <c r="H144" s="88"/>
    </row>
    <row r="145" spans="1:8" ht="18" customHeight="1">
      <c r="A145" s="80" t="s">
        <v>169</v>
      </c>
      <c r="B145" s="104" t="s">
        <v>603</v>
      </c>
      <c r="C145" s="104" t="s">
        <v>602</v>
      </c>
      <c r="D145" s="88"/>
      <c r="E145" s="104"/>
      <c r="F145" s="104"/>
      <c r="G145" s="104"/>
      <c r="H145" s="88"/>
    </row>
    <row r="146" spans="1:8" ht="18" customHeight="1">
      <c r="A146" s="80" t="s">
        <v>175</v>
      </c>
      <c r="B146" s="104" t="s">
        <v>604</v>
      </c>
      <c r="C146" s="104" t="s">
        <v>602</v>
      </c>
      <c r="D146" s="88"/>
      <c r="E146" s="104"/>
      <c r="F146" s="104"/>
      <c r="G146" s="104"/>
      <c r="H146" s="88"/>
    </row>
    <row r="147" spans="1:8" ht="18" customHeight="1">
      <c r="A147" s="80" t="s">
        <v>523</v>
      </c>
      <c r="B147" s="104" t="s">
        <v>605</v>
      </c>
      <c r="C147" s="104" t="s">
        <v>602</v>
      </c>
      <c r="D147" s="88"/>
      <c r="E147" s="104"/>
      <c r="F147" s="104"/>
      <c r="G147" s="104"/>
      <c r="H147" s="88"/>
    </row>
    <row r="148" spans="1:8" ht="18" customHeight="1">
      <c r="A148" s="80" t="s">
        <v>566</v>
      </c>
      <c r="B148" s="104" t="s">
        <v>606</v>
      </c>
      <c r="C148" s="104" t="s">
        <v>607</v>
      </c>
      <c r="D148" s="88"/>
      <c r="E148" s="104"/>
      <c r="F148" s="104"/>
      <c r="G148" s="104"/>
      <c r="H148" s="88"/>
    </row>
    <row r="149" spans="1:8" ht="18" customHeight="1">
      <c r="A149" s="80" t="s">
        <v>527</v>
      </c>
      <c r="B149" s="104" t="s">
        <v>608</v>
      </c>
      <c r="C149" s="104" t="s">
        <v>607</v>
      </c>
      <c r="D149" s="88"/>
      <c r="E149" s="104"/>
      <c r="F149" s="104"/>
      <c r="G149" s="104"/>
      <c r="H149" s="88"/>
    </row>
    <row r="150" spans="1:8" ht="20.25" customHeight="1">
      <c r="A150" s="80" t="s">
        <v>169</v>
      </c>
      <c r="B150" s="105" t="s">
        <v>609</v>
      </c>
      <c r="C150" s="105" t="s">
        <v>753</v>
      </c>
      <c r="D150" s="88"/>
      <c r="E150" s="104"/>
      <c r="F150" s="104"/>
      <c r="G150" s="104"/>
      <c r="H150" s="88"/>
    </row>
    <row r="151" spans="1:8" ht="20.25" customHeight="1">
      <c r="A151" s="80" t="s">
        <v>175</v>
      </c>
      <c r="B151" s="105" t="s">
        <v>611</v>
      </c>
      <c r="C151" s="105" t="s">
        <v>612</v>
      </c>
      <c r="D151" s="88"/>
      <c r="E151" s="104"/>
      <c r="F151" s="104"/>
      <c r="G151" s="104"/>
      <c r="H151" s="88"/>
    </row>
    <row r="152" spans="1:8" ht="33.75" customHeight="1">
      <c r="A152" s="80" t="s">
        <v>523</v>
      </c>
      <c r="B152" s="104" t="s">
        <v>613</v>
      </c>
      <c r="C152" s="104" t="s">
        <v>459</v>
      </c>
      <c r="D152" s="88"/>
      <c r="E152" s="104"/>
      <c r="F152" s="104"/>
      <c r="G152" s="104"/>
      <c r="H152" s="88"/>
    </row>
    <row r="153" spans="1:8" ht="21.75" customHeight="1">
      <c r="A153" s="80" t="s">
        <v>566</v>
      </c>
      <c r="B153" s="104" t="s">
        <v>614</v>
      </c>
      <c r="C153" s="104" t="s">
        <v>461</v>
      </c>
      <c r="D153" s="88"/>
      <c r="E153" s="104"/>
      <c r="F153" s="104"/>
      <c r="G153" s="104"/>
      <c r="H153" s="88"/>
    </row>
    <row r="154" spans="1:8" ht="21.75" customHeight="1">
      <c r="A154" s="80" t="s">
        <v>569</v>
      </c>
      <c r="B154" s="104" t="s">
        <v>615</v>
      </c>
      <c r="C154" s="104" t="s">
        <v>551</v>
      </c>
      <c r="D154" s="88"/>
      <c r="E154" s="104"/>
      <c r="F154" s="104"/>
      <c r="G154" s="104"/>
      <c r="H154" s="88"/>
    </row>
    <row r="155" spans="1:8" ht="32.25" customHeight="1">
      <c r="A155" s="80" t="s">
        <v>572</v>
      </c>
      <c r="B155" s="104" t="s">
        <v>616</v>
      </c>
      <c r="C155" s="104" t="s">
        <v>617</v>
      </c>
      <c r="D155" s="88"/>
      <c r="E155" s="104"/>
      <c r="F155" s="104"/>
      <c r="G155" s="104"/>
      <c r="H155" s="88"/>
    </row>
    <row r="156" spans="1:8" ht="24" customHeight="1">
      <c r="A156" s="80" t="s">
        <v>532</v>
      </c>
      <c r="B156" s="104" t="s">
        <v>618</v>
      </c>
      <c r="C156" s="104" t="s">
        <v>568</v>
      </c>
      <c r="D156" s="88"/>
      <c r="E156" s="104"/>
      <c r="F156" s="104"/>
      <c r="G156" s="104"/>
      <c r="H156" s="88"/>
    </row>
    <row r="157" spans="1:8" ht="24" customHeight="1">
      <c r="A157" s="80" t="s">
        <v>238</v>
      </c>
      <c r="B157" s="104" t="s">
        <v>619</v>
      </c>
      <c r="C157" s="104" t="s">
        <v>568</v>
      </c>
      <c r="D157" s="88"/>
      <c r="E157" s="104"/>
      <c r="F157" s="104"/>
      <c r="G157" s="104"/>
      <c r="H157" s="88"/>
    </row>
    <row r="158" spans="1:8" ht="21" customHeight="1">
      <c r="A158" s="80"/>
      <c r="B158" s="104" t="s">
        <v>620</v>
      </c>
      <c r="C158" s="104"/>
      <c r="D158" s="88"/>
      <c r="E158" s="104"/>
      <c r="F158" s="104"/>
      <c r="G158" s="104"/>
      <c r="H158" s="88"/>
    </row>
    <row r="159" spans="1:8" ht="18.75" customHeight="1">
      <c r="A159" s="80"/>
      <c r="B159" s="104" t="s">
        <v>621</v>
      </c>
      <c r="C159" s="104"/>
      <c r="D159" s="88"/>
      <c r="E159" s="104"/>
      <c r="F159" s="104"/>
      <c r="G159" s="104"/>
      <c r="H159" s="88"/>
    </row>
    <row r="160" spans="1:8" ht="23.25" customHeight="1">
      <c r="A160" s="80"/>
      <c r="B160" s="104" t="s">
        <v>622</v>
      </c>
      <c r="C160" s="104"/>
      <c r="D160" s="88"/>
      <c r="E160" s="104"/>
      <c r="F160" s="104"/>
      <c r="G160" s="104"/>
      <c r="H160" s="88"/>
    </row>
    <row r="161" spans="1:13" ht="36" customHeight="1">
      <c r="A161" s="80" t="s">
        <v>241</v>
      </c>
      <c r="B161" s="104" t="s">
        <v>623</v>
      </c>
      <c r="C161" s="104" t="s">
        <v>624</v>
      </c>
      <c r="D161" s="88"/>
      <c r="E161" s="104"/>
      <c r="F161" s="104"/>
      <c r="G161" s="104"/>
      <c r="H161" s="88"/>
    </row>
    <row r="162" spans="1:13" ht="95.25" customHeight="1">
      <c r="A162" s="80">
        <v>11</v>
      </c>
      <c r="B162" s="225" t="s">
        <v>625</v>
      </c>
      <c r="C162" s="225"/>
      <c r="D162" s="88" t="s">
        <v>237</v>
      </c>
      <c r="E162" s="104"/>
      <c r="F162" s="104"/>
      <c r="G162" s="104" t="s">
        <v>11</v>
      </c>
      <c r="H162" s="88"/>
    </row>
    <row r="163" spans="1:13" ht="66" customHeight="1">
      <c r="A163" s="80">
        <v>12</v>
      </c>
      <c r="B163" s="236" t="s">
        <v>626</v>
      </c>
      <c r="C163" s="236"/>
      <c r="D163" s="88" t="s">
        <v>261</v>
      </c>
      <c r="E163" s="104"/>
      <c r="F163" s="104"/>
      <c r="G163" s="104" t="s">
        <v>11</v>
      </c>
      <c r="H163" s="88"/>
    </row>
    <row r="164" spans="1:13" ht="34.5" customHeight="1">
      <c r="A164" s="80" t="s">
        <v>80</v>
      </c>
      <c r="B164" s="237" t="s">
        <v>627</v>
      </c>
      <c r="C164" s="236"/>
      <c r="D164" s="88" t="s">
        <v>237</v>
      </c>
      <c r="E164" s="104"/>
      <c r="F164" s="104"/>
      <c r="G164" s="104" t="s">
        <v>11</v>
      </c>
      <c r="H164" s="88"/>
    </row>
    <row r="165" spans="1:13" ht="48.75" customHeight="1">
      <c r="A165" s="80" t="s">
        <v>68</v>
      </c>
      <c r="B165" s="238" t="s">
        <v>628</v>
      </c>
      <c r="C165" s="239"/>
      <c r="D165" s="88" t="s">
        <v>629</v>
      </c>
      <c r="E165" s="104"/>
      <c r="F165" s="104"/>
      <c r="G165" s="104" t="s">
        <v>131</v>
      </c>
      <c r="H165" s="88"/>
      <c r="M165" s="77">
        <v>349.51</v>
      </c>
    </row>
    <row r="166" spans="1:13" ht="51" customHeight="1">
      <c r="A166" s="80" t="s">
        <v>159</v>
      </c>
      <c r="B166" s="238" t="s">
        <v>630</v>
      </c>
      <c r="C166" s="239"/>
      <c r="D166" s="88" t="s">
        <v>261</v>
      </c>
      <c r="E166" s="104"/>
      <c r="F166" s="104"/>
      <c r="G166" s="104" t="s">
        <v>11</v>
      </c>
      <c r="H166" s="88"/>
    </row>
    <row r="167" spans="1:13" ht="51" customHeight="1">
      <c r="A167" s="80" t="s">
        <v>161</v>
      </c>
      <c r="B167" s="238" t="s">
        <v>631</v>
      </c>
      <c r="C167" s="239"/>
      <c r="D167" s="88" t="s">
        <v>261</v>
      </c>
      <c r="E167" s="104"/>
      <c r="F167" s="104"/>
      <c r="G167" s="104" t="s">
        <v>11</v>
      </c>
      <c r="H167" s="88"/>
    </row>
    <row r="168" spans="1:13" ht="42.75" customHeight="1">
      <c r="A168" s="80" t="s">
        <v>164</v>
      </c>
      <c r="B168" s="238" t="s">
        <v>632</v>
      </c>
      <c r="C168" s="239"/>
      <c r="D168" s="88" t="s">
        <v>237</v>
      </c>
      <c r="E168" s="104"/>
      <c r="F168" s="104"/>
      <c r="G168" s="104" t="s">
        <v>11</v>
      </c>
      <c r="H168" s="88"/>
    </row>
    <row r="169" spans="1:13" ht="90" customHeight="1">
      <c r="A169" s="80" t="s">
        <v>166</v>
      </c>
      <c r="B169" s="238" t="s">
        <v>633</v>
      </c>
      <c r="C169" s="239"/>
      <c r="D169" s="88" t="s">
        <v>261</v>
      </c>
      <c r="E169" s="104"/>
      <c r="F169" s="104"/>
      <c r="G169" s="104" t="s">
        <v>11</v>
      </c>
      <c r="H169" s="88"/>
    </row>
    <row r="170" spans="1:13" ht="31.5" customHeight="1">
      <c r="A170" s="80" t="s">
        <v>634</v>
      </c>
      <c r="B170" s="238" t="s">
        <v>635</v>
      </c>
      <c r="C170" s="239"/>
      <c r="D170" s="88" t="s">
        <v>237</v>
      </c>
      <c r="E170" s="104"/>
      <c r="F170" s="104"/>
      <c r="G170" s="104" t="s">
        <v>11</v>
      </c>
      <c r="H170" s="88"/>
    </row>
    <row r="171" spans="1:13" ht="52.5" customHeight="1">
      <c r="A171" s="80" t="s">
        <v>636</v>
      </c>
      <c r="B171" s="240" t="s">
        <v>637</v>
      </c>
      <c r="C171" s="241"/>
      <c r="D171" s="88" t="s">
        <v>261</v>
      </c>
      <c r="E171" s="104"/>
      <c r="F171" s="104"/>
      <c r="G171" s="104" t="s">
        <v>11</v>
      </c>
      <c r="H171" s="88"/>
    </row>
    <row r="172" spans="1:13" ht="29.25" customHeight="1">
      <c r="A172" s="80" t="s">
        <v>513</v>
      </c>
      <c r="B172" s="238" t="s">
        <v>638</v>
      </c>
      <c r="C172" s="239"/>
      <c r="D172" s="88" t="s">
        <v>261</v>
      </c>
      <c r="E172" s="104"/>
      <c r="F172" s="104"/>
      <c r="G172" s="104" t="s">
        <v>11</v>
      </c>
      <c r="H172" s="88"/>
      <c r="M172" s="77">
        <v>349.51</v>
      </c>
    </row>
    <row r="173" spans="1:13" ht="33.75" customHeight="1">
      <c r="A173" s="80" t="s">
        <v>639</v>
      </c>
      <c r="B173" s="237" t="s">
        <v>640</v>
      </c>
      <c r="C173" s="236"/>
      <c r="D173" s="88" t="s">
        <v>261</v>
      </c>
      <c r="E173" s="104"/>
      <c r="F173" s="104"/>
      <c r="G173" s="104"/>
      <c r="H173" s="88"/>
    </row>
    <row r="174" spans="1:13" ht="123.75" customHeight="1">
      <c r="A174" s="80" t="s">
        <v>754</v>
      </c>
      <c r="B174" s="225" t="s">
        <v>755</v>
      </c>
      <c r="C174" s="225"/>
      <c r="D174" s="88" t="s">
        <v>237</v>
      </c>
      <c r="E174" s="104"/>
      <c r="F174" s="104"/>
      <c r="G174" s="104" t="s">
        <v>11</v>
      </c>
      <c r="H174" s="88"/>
    </row>
    <row r="175" spans="1:13" ht="123" customHeight="1">
      <c r="A175" s="80" t="s">
        <v>756</v>
      </c>
      <c r="B175" s="225" t="s">
        <v>757</v>
      </c>
      <c r="C175" s="225"/>
      <c r="D175" s="88" t="s">
        <v>237</v>
      </c>
      <c r="E175" s="104"/>
      <c r="F175" s="104"/>
      <c r="G175" s="104" t="s">
        <v>11</v>
      </c>
      <c r="H175" s="88"/>
    </row>
    <row r="176" spans="1:13" ht="141" customHeight="1">
      <c r="A176" s="80" t="s">
        <v>758</v>
      </c>
      <c r="B176" s="225" t="s">
        <v>759</v>
      </c>
      <c r="C176" s="225"/>
      <c r="D176" s="88" t="s">
        <v>261</v>
      </c>
      <c r="E176" s="104"/>
      <c r="F176" s="104"/>
      <c r="G176" s="104" t="s">
        <v>11</v>
      </c>
      <c r="H176" s="88"/>
    </row>
    <row r="177" spans="1:21" s="108" customFormat="1" ht="124.5" customHeight="1">
      <c r="A177" s="80" t="s">
        <v>760</v>
      </c>
      <c r="B177" s="225" t="s">
        <v>761</v>
      </c>
      <c r="C177" s="225"/>
      <c r="D177" s="88" t="s">
        <v>237</v>
      </c>
      <c r="E177" s="104"/>
      <c r="F177" s="104"/>
      <c r="G177" s="104" t="s">
        <v>11</v>
      </c>
      <c r="H177" s="106"/>
      <c r="I177" s="107"/>
      <c r="J177" s="107"/>
      <c r="K177" s="107"/>
    </row>
    <row r="178" spans="1:21" s="108" customFormat="1" ht="107.25" customHeight="1">
      <c r="A178" s="80" t="s">
        <v>762</v>
      </c>
      <c r="B178" s="225" t="s">
        <v>650</v>
      </c>
      <c r="C178" s="225"/>
      <c r="D178" s="88" t="s">
        <v>651</v>
      </c>
      <c r="E178" s="104"/>
      <c r="F178" s="104"/>
      <c r="G178" s="109" t="s">
        <v>652</v>
      </c>
      <c r="H178" s="226"/>
      <c r="I178" s="107"/>
      <c r="J178" s="107"/>
      <c r="K178" s="107"/>
    </row>
    <row r="179" spans="1:21" s="108" customFormat="1" ht="103.5" customHeight="1">
      <c r="A179" s="80" t="s">
        <v>763</v>
      </c>
      <c r="B179" s="225" t="s">
        <v>654</v>
      </c>
      <c r="C179" s="225"/>
      <c r="D179" s="88" t="s">
        <v>651</v>
      </c>
      <c r="E179" s="104"/>
      <c r="F179" s="104"/>
      <c r="G179" s="109" t="s">
        <v>652</v>
      </c>
      <c r="H179" s="226"/>
      <c r="I179" s="107"/>
      <c r="J179" s="107"/>
      <c r="K179" s="107"/>
    </row>
    <row r="180" spans="1:21" s="108" customFormat="1" ht="61.5" customHeight="1">
      <c r="A180" s="80" t="s">
        <v>764</v>
      </c>
      <c r="B180" s="225" t="s">
        <v>656</v>
      </c>
      <c r="C180" s="225"/>
      <c r="D180" s="88" t="s">
        <v>657</v>
      </c>
      <c r="E180" s="104"/>
      <c r="F180" s="104"/>
      <c r="G180" s="109" t="s">
        <v>658</v>
      </c>
      <c r="H180" s="101"/>
      <c r="I180" s="107"/>
      <c r="J180" s="107"/>
      <c r="K180" s="107"/>
    </row>
    <row r="181" spans="1:21" s="108" customFormat="1" ht="103.5" customHeight="1">
      <c r="A181" s="80" t="s">
        <v>765</v>
      </c>
      <c r="B181" s="225" t="s">
        <v>660</v>
      </c>
      <c r="C181" s="225"/>
      <c r="D181" s="88" t="s">
        <v>661</v>
      </c>
      <c r="E181" s="104"/>
      <c r="F181" s="104"/>
      <c r="G181" s="109" t="s">
        <v>11</v>
      </c>
      <c r="H181" s="101"/>
      <c r="I181" s="107"/>
      <c r="J181" s="107"/>
      <c r="K181" s="107"/>
    </row>
    <row r="182" spans="1:21" s="108" customFormat="1" ht="49.5" customHeight="1">
      <c r="A182" s="80">
        <v>15</v>
      </c>
      <c r="B182" s="243" t="s">
        <v>662</v>
      </c>
      <c r="C182" s="243"/>
      <c r="D182" s="88" t="s">
        <v>237</v>
      </c>
      <c r="E182" s="104"/>
      <c r="F182" s="104"/>
      <c r="G182" s="109" t="s">
        <v>11</v>
      </c>
      <c r="H182" s="101"/>
      <c r="I182" s="107"/>
      <c r="J182" s="107"/>
      <c r="K182" s="107"/>
    </row>
    <row r="183" spans="1:21" s="115" customFormat="1" ht="37.5" customHeight="1">
      <c r="A183" s="110">
        <v>16</v>
      </c>
      <c r="B183" s="242" t="s">
        <v>663</v>
      </c>
      <c r="C183" s="242"/>
      <c r="D183" s="111" t="s">
        <v>257</v>
      </c>
      <c r="E183" s="112"/>
      <c r="F183" s="112"/>
      <c r="G183" s="112" t="s">
        <v>11</v>
      </c>
      <c r="H183" s="113"/>
      <c r="I183" s="114"/>
      <c r="J183" s="114"/>
      <c r="K183" s="114"/>
      <c r="L183" s="114"/>
      <c r="M183" s="114"/>
      <c r="N183" s="114"/>
      <c r="O183" s="114"/>
      <c r="P183" s="114"/>
      <c r="Q183" s="114"/>
      <c r="R183" s="114"/>
      <c r="S183" s="114"/>
      <c r="T183" s="114"/>
      <c r="U183" s="114"/>
    </row>
    <row r="184" spans="1:21" s="108" customFormat="1" ht="121.5" customHeight="1">
      <c r="A184" s="80">
        <v>17</v>
      </c>
      <c r="B184" s="225" t="s">
        <v>664</v>
      </c>
      <c r="C184" s="225"/>
      <c r="D184" s="88"/>
      <c r="E184" s="104"/>
      <c r="F184" s="104"/>
      <c r="G184" s="87"/>
      <c r="H184" s="101"/>
      <c r="I184" s="107"/>
      <c r="J184" s="107"/>
      <c r="K184" s="107"/>
    </row>
    <row r="185" spans="1:21" s="108" customFormat="1" ht="18.75" customHeight="1">
      <c r="A185" s="80" t="s">
        <v>149</v>
      </c>
      <c r="B185" s="222" t="s">
        <v>665</v>
      </c>
      <c r="C185" s="222"/>
      <c r="D185" s="88" t="s">
        <v>651</v>
      </c>
      <c r="E185" s="104"/>
      <c r="F185" s="104"/>
      <c r="G185" s="109" t="s">
        <v>23</v>
      </c>
      <c r="H185" s="101"/>
      <c r="I185" s="107"/>
      <c r="J185" s="107"/>
      <c r="K185" s="107"/>
    </row>
    <row r="186" spans="1:21" s="108" customFormat="1" ht="18.75" customHeight="1">
      <c r="A186" s="80" t="s">
        <v>207</v>
      </c>
      <c r="B186" s="222" t="s">
        <v>666</v>
      </c>
      <c r="C186" s="222"/>
      <c r="D186" s="88" t="s">
        <v>667</v>
      </c>
      <c r="E186" s="104"/>
      <c r="F186" s="104"/>
      <c r="G186" s="109" t="s">
        <v>23</v>
      </c>
      <c r="H186" s="101"/>
      <c r="I186" s="107"/>
      <c r="J186" s="107"/>
      <c r="K186" s="107"/>
    </row>
    <row r="187" spans="1:21" s="108" customFormat="1" ht="18.75" customHeight="1">
      <c r="A187" s="80" t="s">
        <v>342</v>
      </c>
      <c r="B187" s="222" t="s">
        <v>668</v>
      </c>
      <c r="C187" s="222"/>
      <c r="D187" s="88" t="s">
        <v>651</v>
      </c>
      <c r="E187" s="104"/>
      <c r="F187" s="104"/>
      <c r="G187" s="109" t="s">
        <v>23</v>
      </c>
      <c r="H187" s="90"/>
      <c r="I187" s="107"/>
      <c r="J187" s="107"/>
      <c r="K187" s="107"/>
    </row>
    <row r="188" spans="1:21" s="108" customFormat="1" ht="17.25" customHeight="1">
      <c r="A188" s="98"/>
      <c r="B188" s="99"/>
      <c r="C188" s="100"/>
      <c r="D188" s="116"/>
      <c r="E188" s="104"/>
      <c r="F188" s="104"/>
      <c r="G188" s="87"/>
      <c r="H188" s="90"/>
      <c r="I188" s="107"/>
      <c r="J188" s="107"/>
      <c r="K188" s="107"/>
    </row>
    <row r="189" spans="1:21" s="139" customFormat="1" ht="55.5" customHeight="1">
      <c r="A189" s="135">
        <v>18</v>
      </c>
      <c r="B189" s="225" t="s">
        <v>766</v>
      </c>
      <c r="C189" s="225"/>
      <c r="D189" s="136" t="s">
        <v>657</v>
      </c>
      <c r="E189" s="137"/>
      <c r="F189" s="137"/>
      <c r="G189" s="132" t="s">
        <v>658</v>
      </c>
      <c r="H189" s="158"/>
      <c r="I189" s="138"/>
      <c r="J189" s="138"/>
      <c r="K189" s="138"/>
    </row>
    <row r="190" spans="1:21" s="139" customFormat="1" ht="18.75" customHeight="1">
      <c r="A190" s="157"/>
      <c r="B190" s="74" t="s">
        <v>767</v>
      </c>
      <c r="C190" s="141"/>
      <c r="D190" s="142"/>
      <c r="E190" s="254" t="s">
        <v>768</v>
      </c>
      <c r="F190" s="254"/>
      <c r="G190" s="254"/>
      <c r="H190" s="159">
        <f>SUM(H7:H189)</f>
        <v>0</v>
      </c>
      <c r="I190" s="138">
        <f>H190*2/100</f>
        <v>0</v>
      </c>
      <c r="J190" s="138"/>
      <c r="K190" s="146">
        <f>H190+31900</f>
        <v>31900</v>
      </c>
    </row>
    <row r="191" spans="1:21" s="139" customFormat="1" ht="18.75" customHeight="1">
      <c r="A191" s="150">
        <v>1</v>
      </c>
      <c r="B191" s="252" t="s">
        <v>769</v>
      </c>
      <c r="C191" s="252"/>
      <c r="D191" s="252"/>
      <c r="E191" s="252"/>
      <c r="F191" s="152"/>
      <c r="G191" s="152"/>
      <c r="H191" s="153"/>
      <c r="I191" s="138"/>
      <c r="J191" s="138"/>
      <c r="K191" s="138"/>
    </row>
    <row r="192" spans="1:21" s="139" customFormat="1" ht="33" customHeight="1">
      <c r="A192" s="160">
        <v>2</v>
      </c>
      <c r="B192" s="252" t="s">
        <v>770</v>
      </c>
      <c r="C192" s="252"/>
      <c r="D192" s="252"/>
      <c r="E192" s="252"/>
      <c r="F192" s="152"/>
      <c r="G192" s="152"/>
      <c r="H192" s="153"/>
      <c r="I192" s="138"/>
      <c r="J192" s="138"/>
      <c r="K192" s="138">
        <f>788003+31900</f>
        <v>819903</v>
      </c>
    </row>
    <row r="193" spans="1:11" s="139" customFormat="1" ht="20.25" customHeight="1">
      <c r="A193" s="150">
        <v>3</v>
      </c>
      <c r="B193" s="252" t="s">
        <v>771</v>
      </c>
      <c r="C193" s="252"/>
      <c r="D193" s="252"/>
      <c r="E193" s="252"/>
      <c r="F193" s="152"/>
      <c r="G193" s="152"/>
      <c r="H193" s="153"/>
      <c r="I193" s="138"/>
      <c r="J193" s="138"/>
      <c r="K193" s="138"/>
    </row>
    <row r="194" spans="1:11" s="139" customFormat="1" ht="20.25" customHeight="1">
      <c r="A194" s="160">
        <v>4</v>
      </c>
      <c r="B194" s="253" t="s">
        <v>772</v>
      </c>
      <c r="C194" s="253"/>
      <c r="D194" s="253"/>
      <c r="E194" s="161"/>
      <c r="F194" s="152"/>
      <c r="G194" s="152"/>
      <c r="H194" s="153"/>
      <c r="I194" s="138"/>
      <c r="J194" s="138"/>
      <c r="K194" s="138">
        <f>K192*0.02</f>
        <v>16398.060000000001</v>
      </c>
    </row>
    <row r="195" spans="1:11" s="139" customFormat="1" ht="35.25" customHeight="1">
      <c r="A195" s="150">
        <v>5</v>
      </c>
      <c r="B195" s="253" t="s">
        <v>773</v>
      </c>
      <c r="C195" s="253"/>
      <c r="D195" s="253"/>
      <c r="E195" s="253"/>
      <c r="F195" s="152"/>
      <c r="G195" s="152"/>
      <c r="H195" s="153"/>
      <c r="I195" s="138"/>
      <c r="J195" s="138"/>
      <c r="K195" s="138"/>
    </row>
    <row r="196" spans="1:11" s="139" customFormat="1" ht="35.25" customHeight="1">
      <c r="A196" s="160">
        <v>6</v>
      </c>
      <c r="B196" s="253" t="s">
        <v>774</v>
      </c>
      <c r="C196" s="253"/>
      <c r="D196" s="253"/>
      <c r="E196" s="253"/>
      <c r="F196" s="152"/>
      <c r="G196" s="152"/>
      <c r="H196" s="153"/>
      <c r="I196" s="138"/>
      <c r="J196" s="138"/>
      <c r="K196" s="138"/>
    </row>
    <row r="197" spans="1:11" s="139" customFormat="1" ht="18.75" customHeight="1">
      <c r="A197" s="150">
        <v>7</v>
      </c>
      <c r="B197" s="218" t="s">
        <v>775</v>
      </c>
      <c r="C197" s="218"/>
      <c r="D197" s="151"/>
      <c r="E197" s="151"/>
      <c r="F197" s="152"/>
      <c r="G197" s="248" t="s">
        <v>113</v>
      </c>
      <c r="H197" s="248"/>
      <c r="I197" s="138"/>
      <c r="J197" s="138"/>
      <c r="K197" s="138"/>
    </row>
    <row r="198" spans="1:11" s="139" customFormat="1" ht="18.75" customHeight="1">
      <c r="A198" s="150"/>
      <c r="D198" s="151"/>
      <c r="E198" s="151"/>
      <c r="F198" s="152"/>
      <c r="G198" s="248" t="s">
        <v>114</v>
      </c>
      <c r="H198" s="248"/>
      <c r="I198" s="138"/>
      <c r="J198" s="138"/>
      <c r="K198" s="138"/>
    </row>
    <row r="199" spans="1:11" s="139" customFormat="1" ht="18.75" customHeight="1">
      <c r="A199" s="150"/>
      <c r="B199" s="74"/>
      <c r="C199" s="151"/>
      <c r="D199" s="151"/>
      <c r="E199" s="151"/>
      <c r="F199" s="152"/>
      <c r="G199" s="152"/>
      <c r="H199" s="153"/>
      <c r="I199" s="138"/>
      <c r="J199" s="138"/>
      <c r="K199" s="138"/>
    </row>
    <row r="200" spans="1:11" s="139" customFormat="1" ht="21.75" customHeight="1">
      <c r="A200" s="154"/>
      <c r="B200" s="248" t="s">
        <v>717</v>
      </c>
      <c r="C200" s="248"/>
      <c r="D200" s="77"/>
      <c r="E200" s="250" t="s">
        <v>718</v>
      </c>
      <c r="F200" s="250"/>
      <c r="G200" s="77"/>
      <c r="H200" s="153"/>
      <c r="I200" s="138"/>
      <c r="J200" s="138"/>
      <c r="K200" s="138"/>
    </row>
    <row r="201" spans="1:11" s="139" customFormat="1" ht="51" customHeight="1">
      <c r="A201" s="73">
        <v>1</v>
      </c>
      <c r="B201" s="217" t="s">
        <v>303</v>
      </c>
      <c r="C201" s="217"/>
      <c r="D201" s="217"/>
      <c r="E201" s="217"/>
      <c r="F201" s="217"/>
      <c r="G201" s="217"/>
      <c r="H201" s="217"/>
      <c r="I201" s="138"/>
      <c r="J201" s="138"/>
      <c r="K201" s="138"/>
    </row>
    <row r="202" spans="1:11" s="139" customFormat="1" ht="38.25" customHeight="1">
      <c r="A202" s="73">
        <v>2</v>
      </c>
      <c r="B202" s="217" t="s">
        <v>304</v>
      </c>
      <c r="C202" s="217"/>
      <c r="D202" s="217"/>
      <c r="E202" s="217"/>
      <c r="F202" s="217"/>
      <c r="G202" s="217"/>
      <c r="H202" s="217"/>
      <c r="I202" s="138"/>
      <c r="J202" s="138"/>
      <c r="K202" s="138"/>
    </row>
    <row r="203" spans="1:11" s="139" customFormat="1" ht="49.5" customHeight="1">
      <c r="A203" s="73">
        <v>3</v>
      </c>
      <c r="B203" s="217" t="s">
        <v>305</v>
      </c>
      <c r="C203" s="217"/>
      <c r="D203" s="217"/>
      <c r="E203" s="217"/>
      <c r="F203" s="217"/>
      <c r="G203" s="217"/>
      <c r="H203" s="217"/>
      <c r="I203" s="138"/>
      <c r="J203" s="138"/>
      <c r="K203" s="138"/>
    </row>
    <row r="204" spans="1:11" s="139" customFormat="1" ht="39.75" customHeight="1">
      <c r="A204" s="73">
        <v>4</v>
      </c>
      <c r="B204" s="217" t="s">
        <v>306</v>
      </c>
      <c r="C204" s="217"/>
      <c r="D204" s="217"/>
      <c r="E204" s="217"/>
      <c r="F204" s="217"/>
      <c r="G204" s="217"/>
      <c r="H204" s="217"/>
      <c r="I204" s="138"/>
      <c r="J204" s="138"/>
      <c r="K204" s="138"/>
    </row>
    <row r="205" spans="1:11" s="139" customFormat="1" ht="21" customHeight="1">
      <c r="A205" s="73">
        <v>5</v>
      </c>
      <c r="B205" s="217" t="s">
        <v>307</v>
      </c>
      <c r="C205" s="217"/>
      <c r="D205" s="217"/>
      <c r="E205" s="217"/>
      <c r="F205" s="217"/>
      <c r="G205" s="217"/>
      <c r="H205" s="217"/>
      <c r="I205" s="138"/>
      <c r="J205" s="138"/>
      <c r="K205" s="138"/>
    </row>
    <row r="206" spans="1:11" s="139" customFormat="1" ht="40.5" customHeight="1">
      <c r="A206" s="73">
        <v>6</v>
      </c>
      <c r="B206" s="217" t="s">
        <v>308</v>
      </c>
      <c r="C206" s="217"/>
      <c r="D206" s="217"/>
      <c r="E206" s="217"/>
      <c r="F206" s="217"/>
      <c r="G206" s="217"/>
      <c r="H206" s="217"/>
      <c r="I206" s="138"/>
      <c r="J206" s="138"/>
      <c r="K206" s="138"/>
    </row>
    <row r="207" spans="1:11" s="139" customFormat="1" ht="27" customHeight="1">
      <c r="A207" s="73">
        <v>7</v>
      </c>
      <c r="B207" s="217" t="s">
        <v>309</v>
      </c>
      <c r="C207" s="217"/>
      <c r="D207" s="217"/>
      <c r="E207" s="217"/>
      <c r="F207" s="217"/>
      <c r="G207" s="217"/>
      <c r="H207" s="217"/>
      <c r="I207" s="138"/>
      <c r="J207" s="138"/>
      <c r="K207" s="138"/>
    </row>
    <row r="208" spans="1:11" s="139" customFormat="1" ht="51" customHeight="1">
      <c r="A208" s="73">
        <v>8</v>
      </c>
      <c r="B208" s="217" t="s">
        <v>310</v>
      </c>
      <c r="C208" s="217"/>
      <c r="D208" s="217"/>
      <c r="E208" s="217"/>
      <c r="F208" s="217"/>
      <c r="G208" s="217"/>
      <c r="H208" s="217"/>
      <c r="I208" s="138"/>
      <c r="J208" s="138"/>
      <c r="K208" s="138"/>
    </row>
    <row r="209" spans="1:11" s="139" customFormat="1" ht="51" customHeight="1">
      <c r="A209" s="73">
        <v>9</v>
      </c>
      <c r="B209" s="217" t="s">
        <v>722</v>
      </c>
      <c r="C209" s="217"/>
      <c r="D209" s="217"/>
      <c r="E209" s="217"/>
      <c r="F209" s="217"/>
      <c r="G209" s="217"/>
      <c r="H209" s="217"/>
      <c r="I209" s="138"/>
      <c r="J209" s="138"/>
      <c r="K209" s="138"/>
    </row>
    <row r="210" spans="1:11" s="139" customFormat="1" ht="26.25" customHeight="1">
      <c r="A210" s="73">
        <v>10</v>
      </c>
      <c r="B210" s="217" t="s">
        <v>776</v>
      </c>
      <c r="C210" s="217"/>
      <c r="D210" s="217"/>
      <c r="E210" s="217"/>
      <c r="F210" s="217"/>
      <c r="G210" s="217"/>
      <c r="H210" s="217"/>
      <c r="I210" s="138"/>
      <c r="J210" s="138"/>
      <c r="K210" s="138"/>
    </row>
    <row r="211" spans="1:11" s="139" customFormat="1" ht="57" customHeight="1">
      <c r="A211" s="73">
        <v>11</v>
      </c>
      <c r="B211" s="217" t="s">
        <v>313</v>
      </c>
      <c r="C211" s="217"/>
      <c r="D211" s="217"/>
      <c r="E211" s="217"/>
      <c r="F211" s="217"/>
      <c r="G211" s="217"/>
      <c r="H211" s="217"/>
      <c r="I211" s="138"/>
      <c r="J211" s="138"/>
      <c r="K211" s="138"/>
    </row>
    <row r="212" spans="1:11" s="139" customFormat="1" ht="36" customHeight="1">
      <c r="A212" s="73">
        <v>12</v>
      </c>
      <c r="B212" s="217" t="s">
        <v>723</v>
      </c>
      <c r="C212" s="217"/>
      <c r="D212" s="217"/>
      <c r="E212" s="217"/>
      <c r="F212" s="217"/>
      <c r="G212" s="217"/>
      <c r="H212" s="217"/>
      <c r="I212" s="138"/>
      <c r="J212" s="138"/>
      <c r="K212" s="138"/>
    </row>
    <row r="213" spans="1:11" s="139" customFormat="1" ht="37.5" customHeight="1">
      <c r="A213" s="73">
        <v>13</v>
      </c>
      <c r="B213" s="217" t="s">
        <v>315</v>
      </c>
      <c r="C213" s="217"/>
      <c r="D213" s="217"/>
      <c r="E213" s="217"/>
      <c r="F213" s="217"/>
      <c r="G213" s="217"/>
      <c r="H213" s="217"/>
      <c r="I213" s="138"/>
      <c r="J213" s="138"/>
      <c r="K213" s="138"/>
    </row>
    <row r="214" spans="1:11" s="139" customFormat="1" ht="27" customHeight="1">
      <c r="A214" s="73">
        <v>14</v>
      </c>
      <c r="B214" s="217" t="s">
        <v>316</v>
      </c>
      <c r="C214" s="217"/>
      <c r="D214" s="217"/>
      <c r="E214" s="217"/>
      <c r="F214" s="217"/>
      <c r="G214" s="217"/>
      <c r="H214" s="217"/>
      <c r="I214" s="138"/>
      <c r="J214" s="138"/>
      <c r="K214" s="138"/>
    </row>
    <row r="215" spans="1:11" s="139" customFormat="1" ht="38.25" customHeight="1">
      <c r="A215" s="73">
        <v>15</v>
      </c>
      <c r="B215" s="217" t="s">
        <v>317</v>
      </c>
      <c r="C215" s="217"/>
      <c r="D215" s="217"/>
      <c r="E215" s="217"/>
      <c r="F215" s="217"/>
      <c r="G215" s="217"/>
      <c r="H215" s="217"/>
      <c r="I215" s="138"/>
      <c r="J215" s="138"/>
      <c r="K215" s="138"/>
    </row>
    <row r="216" spans="1:11" s="139" customFormat="1" ht="36" customHeight="1">
      <c r="A216" s="73">
        <v>16</v>
      </c>
      <c r="B216" s="217" t="s">
        <v>318</v>
      </c>
      <c r="C216" s="217"/>
      <c r="D216" s="217"/>
      <c r="E216" s="217"/>
      <c r="F216" s="217"/>
      <c r="G216" s="217"/>
      <c r="H216" s="217"/>
      <c r="I216" s="138"/>
      <c r="J216" s="138"/>
      <c r="K216" s="138"/>
    </row>
    <row r="217" spans="1:11" s="139" customFormat="1" ht="24.75" customHeight="1">
      <c r="A217" s="73">
        <v>17</v>
      </c>
      <c r="B217" s="217" t="s">
        <v>319</v>
      </c>
      <c r="C217" s="217"/>
      <c r="D217" s="217"/>
      <c r="E217" s="217"/>
      <c r="F217" s="217"/>
      <c r="G217" s="217"/>
      <c r="H217" s="217"/>
      <c r="I217" s="138"/>
      <c r="J217" s="138"/>
      <c r="K217" s="138"/>
    </row>
    <row r="218" spans="1:11" s="139" customFormat="1" ht="21" customHeight="1">
      <c r="A218" s="73">
        <v>18</v>
      </c>
      <c r="B218" s="217" t="s">
        <v>320</v>
      </c>
      <c r="C218" s="217"/>
      <c r="D218" s="217"/>
      <c r="E218" s="217"/>
      <c r="F218" s="217"/>
      <c r="G218" s="217"/>
      <c r="H218" s="217"/>
      <c r="I218" s="138"/>
      <c r="J218" s="138"/>
      <c r="K218" s="138"/>
    </row>
    <row r="219" spans="1:11" s="139" customFormat="1" ht="21" customHeight="1">
      <c r="A219" s="73">
        <v>19</v>
      </c>
      <c r="B219" s="217" t="s">
        <v>321</v>
      </c>
      <c r="C219" s="217"/>
      <c r="D219" s="217"/>
      <c r="E219" s="217"/>
      <c r="F219" s="217"/>
      <c r="G219" s="217"/>
      <c r="H219" s="217"/>
      <c r="I219" s="138"/>
      <c r="J219" s="138"/>
      <c r="K219" s="138"/>
    </row>
    <row r="220" spans="1:11" s="139" customFormat="1" ht="86.25" customHeight="1">
      <c r="A220" s="73">
        <v>20</v>
      </c>
      <c r="B220" s="217" t="s">
        <v>322</v>
      </c>
      <c r="C220" s="217"/>
      <c r="D220" s="217"/>
      <c r="E220" s="217"/>
      <c r="F220" s="217"/>
      <c r="G220" s="217"/>
      <c r="H220" s="217"/>
      <c r="I220" s="138"/>
      <c r="J220" s="138"/>
      <c r="K220" s="138"/>
    </row>
    <row r="221" spans="1:11" s="139" customFormat="1" ht="83.25" customHeight="1">
      <c r="A221" s="73">
        <v>21</v>
      </c>
      <c r="B221" s="217" t="s">
        <v>323</v>
      </c>
      <c r="C221" s="217"/>
      <c r="D221" s="217"/>
      <c r="E221" s="217"/>
      <c r="F221" s="217"/>
      <c r="G221" s="217"/>
      <c r="H221" s="217"/>
      <c r="I221" s="138"/>
      <c r="J221" s="138"/>
      <c r="K221" s="138"/>
    </row>
    <row r="222" spans="1:11" s="139" customFormat="1" ht="50.25" customHeight="1">
      <c r="A222" s="73">
        <v>22</v>
      </c>
      <c r="B222" s="217" t="s">
        <v>324</v>
      </c>
      <c r="C222" s="217"/>
      <c r="D222" s="217"/>
      <c r="E222" s="217"/>
      <c r="F222" s="217"/>
      <c r="G222" s="217"/>
      <c r="H222" s="217"/>
      <c r="I222" s="138"/>
      <c r="J222" s="138"/>
      <c r="K222" s="138"/>
    </row>
    <row r="223" spans="1:11" s="139" customFormat="1" ht="38.25" customHeight="1">
      <c r="A223" s="73">
        <v>23</v>
      </c>
      <c r="B223" s="217" t="s">
        <v>325</v>
      </c>
      <c r="C223" s="217"/>
      <c r="D223" s="217"/>
      <c r="E223" s="217"/>
      <c r="F223" s="217"/>
      <c r="G223" s="217"/>
      <c r="H223" s="217"/>
      <c r="I223" s="138"/>
      <c r="J223" s="138"/>
      <c r="K223" s="138"/>
    </row>
    <row r="224" spans="1:11" s="139" customFormat="1" ht="16.5" customHeight="1">
      <c r="A224" s="157"/>
      <c r="B224" s="141"/>
      <c r="C224" s="141"/>
      <c r="D224" s="142"/>
      <c r="E224" s="155"/>
      <c r="F224" s="155"/>
      <c r="G224" s="155"/>
      <c r="H224" s="156"/>
      <c r="I224" s="138"/>
      <c r="J224" s="138"/>
      <c r="K224" s="138"/>
    </row>
    <row r="225" spans="1:11" s="139" customFormat="1" ht="16.5" customHeight="1">
      <c r="A225" s="157"/>
      <c r="B225" s="141"/>
      <c r="C225" s="141"/>
      <c r="D225" s="142"/>
      <c r="E225" s="155"/>
      <c r="F225" s="155"/>
      <c r="G225" s="155"/>
      <c r="H225" s="156"/>
      <c r="I225" s="138"/>
      <c r="J225" s="138"/>
      <c r="K225" s="138"/>
    </row>
    <row r="226" spans="1:11" s="139" customFormat="1" ht="16.5" customHeight="1">
      <c r="A226" s="157"/>
      <c r="B226" s="141"/>
      <c r="C226" s="141"/>
      <c r="D226" s="142"/>
      <c r="E226" s="251" t="s">
        <v>113</v>
      </c>
      <c r="F226" s="251"/>
      <c r="I226" s="138"/>
      <c r="J226" s="138"/>
      <c r="K226" s="138"/>
    </row>
    <row r="227" spans="1:11" s="139" customFormat="1" ht="16.5" customHeight="1">
      <c r="A227" s="157"/>
      <c r="B227" s="141"/>
      <c r="C227" s="141"/>
      <c r="D227" s="142"/>
      <c r="E227" s="251" t="s">
        <v>114</v>
      </c>
      <c r="F227" s="251"/>
      <c r="I227" s="138"/>
      <c r="J227" s="138"/>
      <c r="K227" s="138"/>
    </row>
    <row r="228" spans="1:11" s="139" customFormat="1" ht="16.5" customHeight="1">
      <c r="A228" s="157"/>
      <c r="B228" s="141"/>
      <c r="C228" s="141"/>
      <c r="D228" s="142"/>
      <c r="E228" s="155"/>
      <c r="F228" s="155"/>
      <c r="G228" s="155"/>
      <c r="H228" s="156"/>
      <c r="I228" s="138"/>
      <c r="J228" s="138"/>
      <c r="K228" s="138"/>
    </row>
    <row r="229" spans="1:11" s="139" customFormat="1" ht="16.5" customHeight="1">
      <c r="A229" s="157"/>
      <c r="B229" s="141"/>
      <c r="C229" s="141"/>
      <c r="D229" s="142"/>
      <c r="E229" s="155"/>
      <c r="F229" s="155"/>
      <c r="G229" s="155"/>
      <c r="H229" s="156"/>
      <c r="I229" s="138"/>
      <c r="J229" s="138"/>
      <c r="K229" s="138"/>
    </row>
    <row r="230" spans="1:11" s="139" customFormat="1" ht="16.5" customHeight="1">
      <c r="A230" s="157"/>
      <c r="B230" s="141"/>
      <c r="C230" s="141"/>
      <c r="D230" s="142"/>
      <c r="E230" s="155"/>
      <c r="F230" s="155"/>
      <c r="I230" s="138"/>
      <c r="J230" s="138"/>
      <c r="K230" s="138"/>
    </row>
    <row r="231" spans="1:11" s="139" customFormat="1" ht="17.25" customHeight="1">
      <c r="A231" s="157"/>
      <c r="B231" s="141"/>
      <c r="C231" s="141"/>
      <c r="D231" s="142"/>
      <c r="E231" s="155"/>
      <c r="F231" s="155"/>
      <c r="I231" s="138"/>
      <c r="J231" s="138"/>
      <c r="K231" s="138"/>
    </row>
  </sheetData>
  <sheetProtection password="CCB7" sheet="1" objects="1" scenarios="1"/>
  <mergeCells count="110">
    <mergeCell ref="H4:H5"/>
    <mergeCell ref="B6:C6"/>
    <mergeCell ref="B7:C7"/>
    <mergeCell ref="B8:C8"/>
    <mergeCell ref="B9:C9"/>
    <mergeCell ref="B10:C10"/>
    <mergeCell ref="A1:D1"/>
    <mergeCell ref="E1:H1"/>
    <mergeCell ref="A2:D3"/>
    <mergeCell ref="E2:H2"/>
    <mergeCell ref="E3:H3"/>
    <mergeCell ref="A4:A5"/>
    <mergeCell ref="B4:C5"/>
    <mergeCell ref="D4:D5"/>
    <mergeCell ref="E4:F4"/>
    <mergeCell ref="G4:G5"/>
    <mergeCell ref="F13:F14"/>
    <mergeCell ref="G13:G14"/>
    <mergeCell ref="H13:H14"/>
    <mergeCell ref="B53:C53"/>
    <mergeCell ref="B80:C80"/>
    <mergeCell ref="B81:C81"/>
    <mergeCell ref="B11:C11"/>
    <mergeCell ref="B12:C12"/>
    <mergeCell ref="A13:A14"/>
    <mergeCell ref="B13:C14"/>
    <mergeCell ref="D13:D14"/>
    <mergeCell ref="E13:E14"/>
    <mergeCell ref="B88:C88"/>
    <mergeCell ref="B89:C89"/>
    <mergeCell ref="B90:C90"/>
    <mergeCell ref="B91:C91"/>
    <mergeCell ref="B92:C92"/>
    <mergeCell ref="B93:C93"/>
    <mergeCell ref="B82:C82"/>
    <mergeCell ref="B83:C83"/>
    <mergeCell ref="B84:C84"/>
    <mergeCell ref="B85:C85"/>
    <mergeCell ref="B86:C86"/>
    <mergeCell ref="B87:C87"/>
    <mergeCell ref="B163:C163"/>
    <mergeCell ref="B164:C164"/>
    <mergeCell ref="B165:C165"/>
    <mergeCell ref="B166:C166"/>
    <mergeCell ref="B167:C167"/>
    <mergeCell ref="B168:C168"/>
    <mergeCell ref="B94:C94"/>
    <mergeCell ref="B95:C95"/>
    <mergeCell ref="B96:C96"/>
    <mergeCell ref="B98:C98"/>
    <mergeCell ref="B135:C135"/>
    <mergeCell ref="B162:C162"/>
    <mergeCell ref="B175:C175"/>
    <mergeCell ref="B176:C176"/>
    <mergeCell ref="B177:C177"/>
    <mergeCell ref="B178:C178"/>
    <mergeCell ref="H178:H179"/>
    <mergeCell ref="B179:C179"/>
    <mergeCell ref="B169:C169"/>
    <mergeCell ref="B170:C170"/>
    <mergeCell ref="B171:C171"/>
    <mergeCell ref="B172:C172"/>
    <mergeCell ref="B173:C173"/>
    <mergeCell ref="B174:C174"/>
    <mergeCell ref="B186:C186"/>
    <mergeCell ref="B187:C187"/>
    <mergeCell ref="B189:C189"/>
    <mergeCell ref="E190:G190"/>
    <mergeCell ref="B191:E191"/>
    <mergeCell ref="B192:E192"/>
    <mergeCell ref="B180:C180"/>
    <mergeCell ref="B181:C181"/>
    <mergeCell ref="B182:C182"/>
    <mergeCell ref="B183:C183"/>
    <mergeCell ref="B184:C184"/>
    <mergeCell ref="B185:C185"/>
    <mergeCell ref="G198:H198"/>
    <mergeCell ref="B200:C200"/>
    <mergeCell ref="E200:F200"/>
    <mergeCell ref="B201:H201"/>
    <mergeCell ref="B202:H202"/>
    <mergeCell ref="B203:H203"/>
    <mergeCell ref="B193:E193"/>
    <mergeCell ref="B194:D194"/>
    <mergeCell ref="B195:E195"/>
    <mergeCell ref="B196:E196"/>
    <mergeCell ref="B197:C197"/>
    <mergeCell ref="G197:H197"/>
    <mergeCell ref="B210:H210"/>
    <mergeCell ref="B211:H211"/>
    <mergeCell ref="B212:H212"/>
    <mergeCell ref="B213:H213"/>
    <mergeCell ref="B214:H214"/>
    <mergeCell ref="B215:H215"/>
    <mergeCell ref="B204:H204"/>
    <mergeCell ref="B205:H205"/>
    <mergeCell ref="B206:H206"/>
    <mergeCell ref="B207:H207"/>
    <mergeCell ref="B208:H208"/>
    <mergeCell ref="B209:H209"/>
    <mergeCell ref="B222:H222"/>
    <mergeCell ref="B223:H223"/>
    <mergeCell ref="E226:F226"/>
    <mergeCell ref="E227:F227"/>
    <mergeCell ref="B216:H216"/>
    <mergeCell ref="B217:H217"/>
    <mergeCell ref="B218:H218"/>
    <mergeCell ref="B219:H219"/>
    <mergeCell ref="B220:H220"/>
    <mergeCell ref="B221:H221"/>
  </mergeCells>
  <pageMargins left="0.7" right="0.7" top="0.5" bottom="0.5" header="0" footer="0"/>
  <pageSetup paperSize="9" scale="75" orientation="landscape" verticalDpi="0" r:id="rId1"/>
  <drawing r:id="rId2"/>
</worksheet>
</file>

<file path=xl/worksheets/sheet5.xml><?xml version="1.0" encoding="utf-8"?>
<worksheet xmlns="http://schemas.openxmlformats.org/spreadsheetml/2006/main" xmlns:r="http://schemas.openxmlformats.org/officeDocument/2006/relationships">
  <dimension ref="A1:D364"/>
  <sheetViews>
    <sheetView workbookViewId="0">
      <selection activeCell="C10" sqref="C10"/>
    </sheetView>
  </sheetViews>
  <sheetFormatPr defaultRowHeight="15"/>
  <cols>
    <col min="2" max="3" width="25.140625" customWidth="1"/>
  </cols>
  <sheetData>
    <row r="1" spans="1:4">
      <c r="A1" s="220" t="s">
        <v>327</v>
      </c>
      <c r="B1" s="220"/>
      <c r="C1" s="220"/>
      <c r="D1" s="220"/>
    </row>
    <row r="2" spans="1:4">
      <c r="A2" s="221" t="s">
        <v>329</v>
      </c>
      <c r="B2" s="221"/>
      <c r="C2" s="221"/>
      <c r="D2" s="221"/>
    </row>
    <row r="3" spans="1:4">
      <c r="A3" s="221"/>
      <c r="B3" s="221"/>
      <c r="C3" s="221"/>
      <c r="D3" s="221"/>
    </row>
    <row r="4" spans="1:4">
      <c r="A4" s="220" t="s">
        <v>119</v>
      </c>
      <c r="B4" s="220" t="s">
        <v>120</v>
      </c>
      <c r="C4" s="220"/>
      <c r="D4" s="220" t="s">
        <v>121</v>
      </c>
    </row>
    <row r="5" spans="1:4">
      <c r="A5" s="222"/>
      <c r="B5" s="220"/>
      <c r="C5" s="220"/>
      <c r="D5" s="220"/>
    </row>
    <row r="6" spans="1:4">
      <c r="A6" s="162">
        <v>1</v>
      </c>
      <c r="B6" s="220">
        <v>2</v>
      </c>
      <c r="C6" s="220"/>
      <c r="D6" s="172">
        <v>3</v>
      </c>
    </row>
    <row r="7" spans="1:4">
      <c r="A7" s="220">
        <v>1</v>
      </c>
      <c r="B7" s="223" t="s">
        <v>334</v>
      </c>
      <c r="C7" s="223"/>
      <c r="D7" s="224" t="s">
        <v>335</v>
      </c>
    </row>
    <row r="8" spans="1:4" ht="60" customHeight="1">
      <c r="A8" s="220"/>
      <c r="B8" s="223"/>
      <c r="C8" s="223"/>
      <c r="D8" s="224"/>
    </row>
    <row r="9" spans="1:4">
      <c r="A9" s="85" t="s">
        <v>336</v>
      </c>
      <c r="B9" s="86" t="s">
        <v>337</v>
      </c>
      <c r="C9" s="87"/>
      <c r="D9" s="173"/>
    </row>
    <row r="10" spans="1:4" ht="114">
      <c r="A10" s="91" t="s">
        <v>149</v>
      </c>
      <c r="B10" s="170" t="s">
        <v>338</v>
      </c>
      <c r="C10" s="170" t="s">
        <v>339</v>
      </c>
      <c r="D10" s="173"/>
    </row>
    <row r="11" spans="1:4" ht="213.75">
      <c r="A11" s="91" t="s">
        <v>153</v>
      </c>
      <c r="B11" s="168" t="s">
        <v>340</v>
      </c>
      <c r="C11" s="170" t="s">
        <v>341</v>
      </c>
      <c r="D11" s="173"/>
    </row>
    <row r="12" spans="1:4" ht="142.5">
      <c r="A12" s="91" t="s">
        <v>342</v>
      </c>
      <c r="B12" s="170" t="s">
        <v>343</v>
      </c>
      <c r="C12" s="170" t="s">
        <v>344</v>
      </c>
      <c r="D12" s="173"/>
    </row>
    <row r="13" spans="1:4" ht="85.5">
      <c r="A13" s="91" t="s">
        <v>345</v>
      </c>
      <c r="B13" s="170" t="s">
        <v>346</v>
      </c>
      <c r="C13" s="170" t="s">
        <v>347</v>
      </c>
      <c r="D13" s="173"/>
    </row>
    <row r="14" spans="1:4" ht="45">
      <c r="A14" s="91" t="s">
        <v>348</v>
      </c>
      <c r="B14" s="170" t="s">
        <v>349</v>
      </c>
      <c r="C14" s="169" t="s">
        <v>350</v>
      </c>
      <c r="D14" s="173"/>
    </row>
    <row r="15" spans="1:4" ht="71.25">
      <c r="A15" s="91" t="s">
        <v>351</v>
      </c>
      <c r="B15" s="170" t="s">
        <v>352</v>
      </c>
      <c r="C15" s="170" t="s">
        <v>353</v>
      </c>
      <c r="D15" s="173"/>
    </row>
    <row r="16" spans="1:4" ht="42.75">
      <c r="A16" s="91" t="s">
        <v>354</v>
      </c>
      <c r="B16" s="170" t="s">
        <v>355</v>
      </c>
      <c r="C16" s="170" t="s">
        <v>356</v>
      </c>
      <c r="D16" s="173"/>
    </row>
    <row r="17" spans="1:4" ht="45">
      <c r="A17" s="91" t="s">
        <v>357</v>
      </c>
      <c r="B17" s="168" t="s">
        <v>358</v>
      </c>
      <c r="C17" s="171" t="s">
        <v>359</v>
      </c>
      <c r="D17" s="173"/>
    </row>
    <row r="18" spans="1:4" ht="75">
      <c r="A18" s="91" t="s">
        <v>360</v>
      </c>
      <c r="B18" s="168" t="s">
        <v>361</v>
      </c>
      <c r="C18" s="171" t="s">
        <v>362</v>
      </c>
      <c r="D18" s="173"/>
    </row>
    <row r="19" spans="1:4" ht="28.5">
      <c r="A19" s="91" t="s">
        <v>363</v>
      </c>
      <c r="B19" s="168" t="s">
        <v>364</v>
      </c>
      <c r="C19" s="171" t="s">
        <v>365</v>
      </c>
      <c r="D19" s="173"/>
    </row>
    <row r="20" spans="1:4" ht="42.75">
      <c r="A20" s="91" t="s">
        <v>366</v>
      </c>
      <c r="B20" s="170" t="s">
        <v>367</v>
      </c>
      <c r="C20" s="170" t="s">
        <v>368</v>
      </c>
      <c r="D20" s="173"/>
    </row>
    <row r="21" spans="1:4" ht="85.5">
      <c r="A21" s="91" t="s">
        <v>369</v>
      </c>
      <c r="B21" s="170" t="s">
        <v>370</v>
      </c>
      <c r="C21" s="170" t="s">
        <v>371</v>
      </c>
      <c r="D21" s="173"/>
    </row>
    <row r="22" spans="1:4" ht="75">
      <c r="A22" s="91" t="s">
        <v>372</v>
      </c>
      <c r="B22" s="169" t="s">
        <v>373</v>
      </c>
      <c r="C22" s="170"/>
      <c r="D22" s="173"/>
    </row>
    <row r="23" spans="1:4" ht="57">
      <c r="A23" s="91" t="s">
        <v>149</v>
      </c>
      <c r="B23" s="170" t="s">
        <v>374</v>
      </c>
      <c r="C23" s="170" t="s">
        <v>375</v>
      </c>
      <c r="D23" s="173"/>
    </row>
    <row r="24" spans="1:4" ht="71.25">
      <c r="A24" s="91" t="s">
        <v>207</v>
      </c>
      <c r="B24" s="170" t="s">
        <v>376</v>
      </c>
      <c r="C24" s="170" t="s">
        <v>377</v>
      </c>
      <c r="D24" s="173"/>
    </row>
    <row r="25" spans="1:4" ht="42.75">
      <c r="A25" s="91" t="s">
        <v>342</v>
      </c>
      <c r="B25" s="170" t="s">
        <v>378</v>
      </c>
      <c r="C25" s="170" t="s">
        <v>379</v>
      </c>
      <c r="D25" s="173"/>
    </row>
    <row r="26" spans="1:4" ht="185.25">
      <c r="A26" s="172" t="s">
        <v>345</v>
      </c>
      <c r="B26" s="170" t="s">
        <v>380</v>
      </c>
      <c r="C26" s="170" t="s">
        <v>381</v>
      </c>
      <c r="D26" s="173"/>
    </row>
    <row r="27" spans="1:4" ht="60">
      <c r="A27" s="172" t="s">
        <v>348</v>
      </c>
      <c r="B27" s="169" t="s">
        <v>382</v>
      </c>
      <c r="C27" s="169" t="s">
        <v>383</v>
      </c>
      <c r="D27" s="173"/>
    </row>
    <row r="28" spans="1:4" ht="71.25">
      <c r="A28" s="172" t="s">
        <v>351</v>
      </c>
      <c r="B28" s="168" t="s">
        <v>384</v>
      </c>
      <c r="C28" s="170" t="s">
        <v>385</v>
      </c>
      <c r="D28" s="173"/>
    </row>
    <row r="29" spans="1:4" ht="57">
      <c r="A29" s="172" t="s">
        <v>354</v>
      </c>
      <c r="B29" s="170" t="s">
        <v>386</v>
      </c>
      <c r="C29" s="170" t="s">
        <v>387</v>
      </c>
      <c r="D29" s="173"/>
    </row>
    <row r="30" spans="1:4" ht="256.5">
      <c r="A30" s="172" t="s">
        <v>357</v>
      </c>
      <c r="B30" s="170" t="s">
        <v>388</v>
      </c>
      <c r="C30" s="170" t="s">
        <v>389</v>
      </c>
      <c r="D30" s="173"/>
    </row>
    <row r="31" spans="1:4" ht="45">
      <c r="A31" s="172" t="s">
        <v>390</v>
      </c>
      <c r="B31" s="169" t="s">
        <v>391</v>
      </c>
      <c r="C31" s="170"/>
      <c r="D31" s="173"/>
    </row>
    <row r="32" spans="1:4" ht="156.75">
      <c r="A32" s="172" t="s">
        <v>149</v>
      </c>
      <c r="B32" s="170" t="s">
        <v>392</v>
      </c>
      <c r="C32" s="170" t="s">
        <v>393</v>
      </c>
      <c r="D32" s="173"/>
    </row>
    <row r="33" spans="1:4" ht="85.5">
      <c r="A33" s="172" t="s">
        <v>207</v>
      </c>
      <c r="B33" s="170" t="s">
        <v>394</v>
      </c>
      <c r="C33" s="170" t="s">
        <v>395</v>
      </c>
      <c r="D33" s="173"/>
    </row>
    <row r="34" spans="1:4" ht="28.5">
      <c r="A34" s="172" t="s">
        <v>342</v>
      </c>
      <c r="B34" s="170" t="s">
        <v>396</v>
      </c>
      <c r="C34" s="170" t="s">
        <v>397</v>
      </c>
      <c r="D34" s="173"/>
    </row>
    <row r="35" spans="1:4" ht="370.5">
      <c r="A35" s="172" t="s">
        <v>345</v>
      </c>
      <c r="B35" s="170" t="s">
        <v>398</v>
      </c>
      <c r="C35" s="170" t="s">
        <v>399</v>
      </c>
      <c r="D35" s="173"/>
    </row>
    <row r="36" spans="1:4" ht="57">
      <c r="A36" s="172" t="s">
        <v>348</v>
      </c>
      <c r="B36" s="170" t="s">
        <v>400</v>
      </c>
      <c r="C36" s="170" t="s">
        <v>401</v>
      </c>
      <c r="D36" s="173"/>
    </row>
    <row r="37" spans="1:4" ht="185.25">
      <c r="A37" s="172" t="s">
        <v>351</v>
      </c>
      <c r="B37" s="170" t="s">
        <v>402</v>
      </c>
      <c r="C37" s="170" t="s">
        <v>403</v>
      </c>
      <c r="D37" s="173"/>
    </row>
    <row r="38" spans="1:4" ht="128.25">
      <c r="A38" s="172" t="s">
        <v>354</v>
      </c>
      <c r="B38" s="170" t="s">
        <v>404</v>
      </c>
      <c r="C38" s="170" t="s">
        <v>405</v>
      </c>
      <c r="D38" s="173"/>
    </row>
    <row r="39" spans="1:4" ht="384.75">
      <c r="A39" s="172" t="s">
        <v>357</v>
      </c>
      <c r="B39" s="170" t="s">
        <v>406</v>
      </c>
      <c r="C39" s="170" t="s">
        <v>407</v>
      </c>
      <c r="D39" s="173"/>
    </row>
    <row r="40" spans="1:4" ht="257.25">
      <c r="A40" s="172"/>
      <c r="B40" s="170" t="s">
        <v>408</v>
      </c>
      <c r="C40" s="171" t="s">
        <v>409</v>
      </c>
      <c r="D40" s="173"/>
    </row>
    <row r="41" spans="1:4" ht="148.5">
      <c r="A41" s="172" t="s">
        <v>360</v>
      </c>
      <c r="B41" s="170" t="s">
        <v>410</v>
      </c>
      <c r="C41" s="170" t="s">
        <v>411</v>
      </c>
      <c r="D41" s="173"/>
    </row>
    <row r="42" spans="1:4" ht="128.25">
      <c r="A42" s="172" t="s">
        <v>412</v>
      </c>
      <c r="B42" s="170" t="s">
        <v>413</v>
      </c>
      <c r="C42" s="170" t="s">
        <v>414</v>
      </c>
      <c r="D42" s="173"/>
    </row>
    <row r="43" spans="1:4" ht="370.5">
      <c r="A43" s="172" t="s">
        <v>366</v>
      </c>
      <c r="B43" s="170" t="s">
        <v>415</v>
      </c>
      <c r="C43" s="170" t="s">
        <v>416</v>
      </c>
      <c r="D43" s="173"/>
    </row>
    <row r="44" spans="1:4" ht="342">
      <c r="A44" s="172" t="s">
        <v>369</v>
      </c>
      <c r="B44" s="170" t="s">
        <v>417</v>
      </c>
      <c r="C44" s="170" t="s">
        <v>418</v>
      </c>
      <c r="D44" s="173"/>
    </row>
    <row r="45" spans="1:4" ht="409.5">
      <c r="A45" s="172" t="s">
        <v>419</v>
      </c>
      <c r="B45" s="170" t="s">
        <v>420</v>
      </c>
      <c r="C45" s="170" t="s">
        <v>421</v>
      </c>
      <c r="D45" s="173"/>
    </row>
    <row r="46" spans="1:4" ht="313.5">
      <c r="A46" s="172" t="s">
        <v>422</v>
      </c>
      <c r="B46" s="170" t="s">
        <v>423</v>
      </c>
      <c r="C46" s="170" t="s">
        <v>424</v>
      </c>
      <c r="D46" s="173"/>
    </row>
    <row r="47" spans="1:4">
      <c r="A47" s="172" t="s">
        <v>425</v>
      </c>
      <c r="B47" s="221" t="s">
        <v>426</v>
      </c>
      <c r="C47" s="221"/>
      <c r="D47" s="173"/>
    </row>
    <row r="48" spans="1:4" ht="90">
      <c r="A48" s="172" t="s">
        <v>156</v>
      </c>
      <c r="B48" s="170" t="s">
        <v>427</v>
      </c>
      <c r="C48" s="169" t="s">
        <v>428</v>
      </c>
      <c r="D48" s="173"/>
    </row>
    <row r="49" spans="1:4" ht="142.5">
      <c r="A49" s="172" t="s">
        <v>429</v>
      </c>
      <c r="B49" s="170" t="s">
        <v>430</v>
      </c>
      <c r="C49" s="170" t="s">
        <v>431</v>
      </c>
      <c r="D49" s="173"/>
    </row>
    <row r="50" spans="1:4" ht="99.75">
      <c r="A50" s="172" t="s">
        <v>432</v>
      </c>
      <c r="B50" s="170" t="s">
        <v>433</v>
      </c>
      <c r="C50" s="170" t="s">
        <v>434</v>
      </c>
      <c r="D50" s="173"/>
    </row>
    <row r="51" spans="1:4" ht="75">
      <c r="A51" s="172" t="s">
        <v>435</v>
      </c>
      <c r="B51" s="169" t="s">
        <v>436</v>
      </c>
      <c r="C51" s="170"/>
      <c r="D51" s="173"/>
    </row>
    <row r="52" spans="1:4" ht="45">
      <c r="A52" s="172" t="s">
        <v>149</v>
      </c>
      <c r="B52" s="169" t="s">
        <v>437</v>
      </c>
      <c r="C52" s="169" t="s">
        <v>438</v>
      </c>
      <c r="D52" s="173"/>
    </row>
    <row r="53" spans="1:4" ht="45">
      <c r="A53" s="172" t="s">
        <v>207</v>
      </c>
      <c r="B53" s="169" t="s">
        <v>439</v>
      </c>
      <c r="C53" s="169" t="s">
        <v>440</v>
      </c>
      <c r="D53" s="173"/>
    </row>
    <row r="54" spans="1:4" ht="165">
      <c r="A54" s="172"/>
      <c r="B54" s="169" t="s">
        <v>441</v>
      </c>
      <c r="C54" s="170"/>
      <c r="D54" s="173"/>
    </row>
    <row r="55" spans="1:4" ht="30">
      <c r="A55" s="172"/>
      <c r="B55" s="169" t="s">
        <v>442</v>
      </c>
      <c r="C55" s="169" t="s">
        <v>443</v>
      </c>
      <c r="D55" s="173"/>
    </row>
    <row r="56" spans="1:4" ht="57">
      <c r="A56" s="172"/>
      <c r="B56" s="170" t="s">
        <v>444</v>
      </c>
      <c r="C56" s="170" t="s">
        <v>445</v>
      </c>
      <c r="D56" s="173"/>
    </row>
    <row r="57" spans="1:4" ht="57">
      <c r="A57" s="172"/>
      <c r="B57" s="170" t="s">
        <v>446</v>
      </c>
      <c r="C57" s="170" t="s">
        <v>445</v>
      </c>
      <c r="D57" s="173"/>
    </row>
    <row r="58" spans="1:4" ht="85.5">
      <c r="A58" s="172"/>
      <c r="B58" s="170" t="s">
        <v>447</v>
      </c>
      <c r="C58" s="94" t="s">
        <v>448</v>
      </c>
      <c r="D58" s="173"/>
    </row>
    <row r="59" spans="1:4" ht="71.25">
      <c r="A59" s="172"/>
      <c r="B59" s="170" t="s">
        <v>449</v>
      </c>
      <c r="C59" s="94" t="s">
        <v>450</v>
      </c>
      <c r="D59" s="173"/>
    </row>
    <row r="60" spans="1:4" ht="71.25">
      <c r="A60" s="172"/>
      <c r="B60" s="170" t="s">
        <v>451</v>
      </c>
      <c r="C60" s="170" t="s">
        <v>452</v>
      </c>
      <c r="D60" s="173"/>
    </row>
    <row r="61" spans="1:4" ht="71.25">
      <c r="A61" s="172"/>
      <c r="B61" s="170" t="s">
        <v>453</v>
      </c>
      <c r="C61" s="170" t="s">
        <v>452</v>
      </c>
      <c r="D61" s="173"/>
    </row>
    <row r="62" spans="1:4" ht="75">
      <c r="A62" s="172" t="s">
        <v>342</v>
      </c>
      <c r="B62" s="170" t="s">
        <v>454</v>
      </c>
      <c r="C62" s="169" t="s">
        <v>455</v>
      </c>
      <c r="D62" s="173"/>
    </row>
    <row r="63" spans="1:4" ht="45">
      <c r="A63" s="172" t="s">
        <v>345</v>
      </c>
      <c r="B63" s="170" t="s">
        <v>456</v>
      </c>
      <c r="C63" s="169" t="s">
        <v>457</v>
      </c>
      <c r="D63" s="173"/>
    </row>
    <row r="64" spans="1:4" ht="114">
      <c r="A64" s="172" t="s">
        <v>348</v>
      </c>
      <c r="B64" s="170" t="s">
        <v>458</v>
      </c>
      <c r="C64" s="170" t="s">
        <v>459</v>
      </c>
      <c r="D64" s="173"/>
    </row>
    <row r="65" spans="1:4" ht="28.5">
      <c r="A65" s="172" t="s">
        <v>351</v>
      </c>
      <c r="B65" s="170" t="s">
        <v>460</v>
      </c>
      <c r="C65" s="170" t="s">
        <v>461</v>
      </c>
      <c r="D65" s="173"/>
    </row>
    <row r="66" spans="1:4" ht="71.25">
      <c r="A66" s="172" t="s">
        <v>354</v>
      </c>
      <c r="B66" s="170" t="s">
        <v>462</v>
      </c>
      <c r="C66" s="170" t="s">
        <v>463</v>
      </c>
      <c r="D66" s="173"/>
    </row>
    <row r="67" spans="1:4" ht="114">
      <c r="A67" s="172" t="s">
        <v>357</v>
      </c>
      <c r="B67" s="170" t="s">
        <v>464</v>
      </c>
      <c r="C67" s="170" t="s">
        <v>465</v>
      </c>
      <c r="D67" s="173"/>
    </row>
    <row r="68" spans="1:4" ht="71.25">
      <c r="A68" s="172" t="s">
        <v>360</v>
      </c>
      <c r="B68" s="170" t="s">
        <v>466</v>
      </c>
      <c r="C68" s="170" t="s">
        <v>467</v>
      </c>
      <c r="D68" s="173"/>
    </row>
    <row r="69" spans="1:4" ht="57">
      <c r="A69" s="172" t="s">
        <v>412</v>
      </c>
      <c r="B69" s="170" t="s">
        <v>468</v>
      </c>
      <c r="C69" s="170" t="s">
        <v>403</v>
      </c>
      <c r="D69" s="173"/>
    </row>
    <row r="70" spans="1:4" ht="42.75">
      <c r="A70" s="172"/>
      <c r="B70" s="170" t="s">
        <v>469</v>
      </c>
      <c r="C70" s="170"/>
      <c r="D70" s="173"/>
    </row>
    <row r="71" spans="1:4" ht="42.75">
      <c r="A71" s="172"/>
      <c r="B71" s="170" t="s">
        <v>470</v>
      </c>
      <c r="C71" s="170"/>
      <c r="D71" s="173"/>
    </row>
    <row r="72" spans="1:4" ht="42.75">
      <c r="A72" s="172"/>
      <c r="B72" s="170" t="s">
        <v>471</v>
      </c>
      <c r="C72" s="170"/>
      <c r="D72" s="173"/>
    </row>
    <row r="73" spans="1:4" ht="142.5">
      <c r="A73" s="172" t="s">
        <v>366</v>
      </c>
      <c r="B73" s="170" t="s">
        <v>472</v>
      </c>
      <c r="C73" s="168" t="s">
        <v>473</v>
      </c>
      <c r="D73" s="173"/>
    </row>
    <row r="74" spans="1:4">
      <c r="A74" s="172">
        <v>2</v>
      </c>
      <c r="B74" s="233" t="s">
        <v>474</v>
      </c>
      <c r="C74" s="233"/>
      <c r="D74" s="173" t="s">
        <v>261</v>
      </c>
    </row>
    <row r="75" spans="1:4">
      <c r="A75" s="172">
        <v>3</v>
      </c>
      <c r="B75" s="233" t="s">
        <v>475</v>
      </c>
      <c r="C75" s="233"/>
      <c r="D75" s="173" t="s">
        <v>261</v>
      </c>
    </row>
    <row r="76" spans="1:4">
      <c r="A76" s="172" t="s">
        <v>476</v>
      </c>
      <c r="B76" s="221" t="s">
        <v>477</v>
      </c>
      <c r="C76" s="233"/>
      <c r="D76" s="173" t="s">
        <v>261</v>
      </c>
    </row>
    <row r="77" spans="1:4">
      <c r="A77" s="172" t="s">
        <v>478</v>
      </c>
      <c r="B77" s="227" t="s">
        <v>479</v>
      </c>
      <c r="C77" s="228"/>
      <c r="D77" s="173" t="s">
        <v>261</v>
      </c>
    </row>
    <row r="78" spans="1:4">
      <c r="A78" s="172" t="s">
        <v>480</v>
      </c>
      <c r="B78" s="227" t="s">
        <v>481</v>
      </c>
      <c r="C78" s="228"/>
      <c r="D78" s="173" t="s">
        <v>261</v>
      </c>
    </row>
    <row r="79" spans="1:4">
      <c r="A79" s="172" t="s">
        <v>482</v>
      </c>
      <c r="B79" s="227" t="s">
        <v>483</v>
      </c>
      <c r="C79" s="228"/>
      <c r="D79" s="173" t="s">
        <v>261</v>
      </c>
    </row>
    <row r="80" spans="1:4">
      <c r="A80" s="172" t="s">
        <v>484</v>
      </c>
      <c r="B80" s="227" t="s">
        <v>485</v>
      </c>
      <c r="C80" s="228"/>
      <c r="D80" s="173" t="s">
        <v>486</v>
      </c>
    </row>
    <row r="81" spans="1:4">
      <c r="A81" s="172" t="s">
        <v>488</v>
      </c>
      <c r="B81" s="227" t="s">
        <v>489</v>
      </c>
      <c r="C81" s="228"/>
      <c r="D81" s="173" t="s">
        <v>261</v>
      </c>
    </row>
    <row r="82" spans="1:4">
      <c r="A82" s="172" t="s">
        <v>490</v>
      </c>
      <c r="B82" s="227" t="s">
        <v>491</v>
      </c>
      <c r="C82" s="228"/>
      <c r="D82" s="173" t="s">
        <v>261</v>
      </c>
    </row>
    <row r="83" spans="1:4">
      <c r="A83" s="172" t="s">
        <v>492</v>
      </c>
      <c r="B83" s="229" t="s">
        <v>493</v>
      </c>
      <c r="C83" s="230"/>
      <c r="D83" s="173" t="s">
        <v>261</v>
      </c>
    </row>
    <row r="84" spans="1:4">
      <c r="A84" s="172" t="s">
        <v>149</v>
      </c>
      <c r="B84" s="231" t="s">
        <v>494</v>
      </c>
      <c r="C84" s="232"/>
      <c r="D84" s="173" t="s">
        <v>261</v>
      </c>
    </row>
    <row r="85" spans="1:4">
      <c r="A85" s="172" t="s">
        <v>495</v>
      </c>
      <c r="B85" s="233" t="s">
        <v>496</v>
      </c>
      <c r="C85" s="233"/>
      <c r="D85" s="167">
        <v>1</v>
      </c>
    </row>
    <row r="86" spans="1:4">
      <c r="A86" s="162" t="s">
        <v>497</v>
      </c>
      <c r="B86" s="225" t="s">
        <v>498</v>
      </c>
      <c r="C86" s="225"/>
      <c r="D86" s="167">
        <v>1</v>
      </c>
    </row>
    <row r="87" spans="1:4">
      <c r="A87" s="172" t="s">
        <v>499</v>
      </c>
      <c r="B87" s="233" t="s">
        <v>500</v>
      </c>
      <c r="C87" s="233"/>
      <c r="D87" s="173">
        <v>10</v>
      </c>
    </row>
    <row r="88" spans="1:4">
      <c r="A88" s="172" t="s">
        <v>502</v>
      </c>
      <c r="B88" s="233" t="s">
        <v>503</v>
      </c>
      <c r="C88" s="233"/>
      <c r="D88" s="173">
        <v>24</v>
      </c>
    </row>
    <row r="89" spans="1:4">
      <c r="A89" s="172" t="s">
        <v>504</v>
      </c>
      <c r="B89" s="233" t="s">
        <v>505</v>
      </c>
      <c r="C89" s="233"/>
      <c r="D89" s="173" t="s">
        <v>261</v>
      </c>
    </row>
    <row r="90" spans="1:4">
      <c r="A90" s="172">
        <v>6</v>
      </c>
      <c r="B90" s="233" t="s">
        <v>506</v>
      </c>
      <c r="C90" s="233"/>
      <c r="D90" s="173" t="s">
        <v>261</v>
      </c>
    </row>
    <row r="91" spans="1:4" ht="30">
      <c r="A91" s="98"/>
      <c r="B91" s="174" t="s">
        <v>507</v>
      </c>
      <c r="C91" s="100"/>
      <c r="D91" s="173"/>
    </row>
    <row r="92" spans="1:4">
      <c r="A92" s="162">
        <v>7</v>
      </c>
      <c r="B92" s="225" t="s">
        <v>508</v>
      </c>
      <c r="C92" s="225"/>
      <c r="D92" s="173" t="s">
        <v>509</v>
      </c>
    </row>
    <row r="93" spans="1:4" ht="45">
      <c r="A93" s="162" t="s">
        <v>511</v>
      </c>
      <c r="B93" s="102" t="s">
        <v>512</v>
      </c>
      <c r="C93" s="166"/>
      <c r="D93" s="173"/>
    </row>
    <row r="94" spans="1:4" ht="57">
      <c r="A94" s="162" t="s">
        <v>513</v>
      </c>
      <c r="B94" s="166" t="s">
        <v>514</v>
      </c>
      <c r="C94" s="170" t="s">
        <v>515</v>
      </c>
      <c r="D94" s="173"/>
    </row>
    <row r="95" spans="1:4" ht="213.75">
      <c r="A95" s="162" t="s">
        <v>516</v>
      </c>
      <c r="B95" s="166" t="s">
        <v>517</v>
      </c>
      <c r="C95" s="170" t="s">
        <v>341</v>
      </c>
      <c r="D95" s="173"/>
    </row>
    <row r="96" spans="1:4" ht="128.25">
      <c r="A96" s="162" t="s">
        <v>169</v>
      </c>
      <c r="B96" s="166" t="s">
        <v>518</v>
      </c>
      <c r="C96" s="166" t="s">
        <v>519</v>
      </c>
      <c r="D96" s="173"/>
    </row>
    <row r="97" spans="1:4" ht="85.5">
      <c r="A97" s="162" t="s">
        <v>520</v>
      </c>
      <c r="B97" s="166" t="s">
        <v>521</v>
      </c>
      <c r="C97" s="166" t="s">
        <v>522</v>
      </c>
      <c r="D97" s="173"/>
    </row>
    <row r="98" spans="1:4" ht="45">
      <c r="A98" s="162" t="s">
        <v>523</v>
      </c>
      <c r="B98" s="166" t="s">
        <v>524</v>
      </c>
      <c r="C98" s="165" t="s">
        <v>350</v>
      </c>
      <c r="D98" s="173"/>
    </row>
    <row r="99" spans="1:4" ht="71.25">
      <c r="A99" s="162" t="s">
        <v>181</v>
      </c>
      <c r="B99" s="166" t="s">
        <v>525</v>
      </c>
      <c r="C99" s="166" t="s">
        <v>526</v>
      </c>
      <c r="D99" s="173"/>
    </row>
    <row r="100" spans="1:4" ht="42.75">
      <c r="A100" s="162" t="s">
        <v>527</v>
      </c>
      <c r="B100" s="166" t="s">
        <v>528</v>
      </c>
      <c r="C100" s="166" t="s">
        <v>60</v>
      </c>
      <c r="D100" s="173"/>
    </row>
    <row r="101" spans="1:4" ht="57">
      <c r="A101" s="162" t="s">
        <v>529</v>
      </c>
      <c r="B101" s="166" t="s">
        <v>530</v>
      </c>
      <c r="C101" s="166" t="s">
        <v>531</v>
      </c>
      <c r="D101" s="173"/>
    </row>
    <row r="102" spans="1:4" ht="28.5">
      <c r="A102" s="162" t="s">
        <v>532</v>
      </c>
      <c r="B102" s="166" t="s">
        <v>533</v>
      </c>
      <c r="C102" s="166" t="s">
        <v>368</v>
      </c>
      <c r="D102" s="173"/>
    </row>
    <row r="103" spans="1:4" ht="85.5">
      <c r="A103" s="162" t="s">
        <v>238</v>
      </c>
      <c r="B103" s="166" t="s">
        <v>534</v>
      </c>
      <c r="C103" s="166" t="s">
        <v>535</v>
      </c>
      <c r="D103" s="173"/>
    </row>
    <row r="104" spans="1:4" ht="60">
      <c r="A104" s="162" t="s">
        <v>536</v>
      </c>
      <c r="B104" s="102" t="s">
        <v>537</v>
      </c>
      <c r="C104" s="166"/>
      <c r="D104" s="173"/>
    </row>
    <row r="105" spans="1:4" ht="57">
      <c r="A105" s="162" t="s">
        <v>538</v>
      </c>
      <c r="B105" s="166" t="s">
        <v>539</v>
      </c>
      <c r="C105" s="166" t="s">
        <v>540</v>
      </c>
      <c r="D105" s="173"/>
    </row>
    <row r="106" spans="1:4" ht="57">
      <c r="A106" s="162" t="s">
        <v>541</v>
      </c>
      <c r="B106" s="166" t="s">
        <v>542</v>
      </c>
      <c r="C106" s="166" t="s">
        <v>543</v>
      </c>
      <c r="D106" s="173"/>
    </row>
    <row r="107" spans="1:4" ht="42.75">
      <c r="A107" s="162" t="s">
        <v>169</v>
      </c>
      <c r="B107" s="166" t="s">
        <v>544</v>
      </c>
      <c r="C107" s="166" t="s">
        <v>545</v>
      </c>
      <c r="D107" s="173"/>
    </row>
    <row r="108" spans="1:4" ht="185.25">
      <c r="A108" s="162" t="s">
        <v>175</v>
      </c>
      <c r="B108" s="166" t="s">
        <v>546</v>
      </c>
      <c r="C108" s="166" t="s">
        <v>547</v>
      </c>
      <c r="D108" s="173"/>
    </row>
    <row r="109" spans="1:4" ht="60">
      <c r="A109" s="162" t="s">
        <v>523</v>
      </c>
      <c r="B109" s="165" t="s">
        <v>548</v>
      </c>
      <c r="C109" s="165" t="s">
        <v>549</v>
      </c>
      <c r="D109" s="173"/>
    </row>
    <row r="110" spans="1:4" ht="71.25">
      <c r="A110" s="162" t="s">
        <v>181</v>
      </c>
      <c r="B110" s="166" t="s">
        <v>550</v>
      </c>
      <c r="C110" s="166" t="s">
        <v>551</v>
      </c>
      <c r="D110" s="173"/>
    </row>
    <row r="111" spans="1:4" ht="71.25">
      <c r="A111" s="162" t="s">
        <v>527</v>
      </c>
      <c r="B111" s="166" t="s">
        <v>552</v>
      </c>
      <c r="C111" s="166" t="s">
        <v>551</v>
      </c>
      <c r="D111" s="173"/>
    </row>
    <row r="112" spans="1:4" ht="256.5">
      <c r="A112" s="162" t="s">
        <v>529</v>
      </c>
      <c r="B112" s="166" t="s">
        <v>553</v>
      </c>
      <c r="C112" s="166" t="s">
        <v>389</v>
      </c>
      <c r="D112" s="173"/>
    </row>
    <row r="113" spans="1:4" ht="30">
      <c r="A113" s="162" t="s">
        <v>554</v>
      </c>
      <c r="B113" s="165" t="s">
        <v>555</v>
      </c>
      <c r="C113" s="166"/>
      <c r="D113" s="173"/>
    </row>
    <row r="114" spans="1:4" ht="171">
      <c r="A114" s="162" t="s">
        <v>513</v>
      </c>
      <c r="B114" s="166" t="s">
        <v>556</v>
      </c>
      <c r="C114" s="166" t="s">
        <v>557</v>
      </c>
      <c r="D114" s="173"/>
    </row>
    <row r="115" spans="1:4" ht="85.5">
      <c r="A115" s="162" t="s">
        <v>516</v>
      </c>
      <c r="B115" s="166" t="s">
        <v>558</v>
      </c>
      <c r="C115" s="166" t="s">
        <v>559</v>
      </c>
      <c r="D115" s="173"/>
    </row>
    <row r="116" spans="1:4" ht="28.5">
      <c r="A116" s="162" t="s">
        <v>169</v>
      </c>
      <c r="B116" s="166" t="s">
        <v>560</v>
      </c>
      <c r="C116" s="166" t="s">
        <v>561</v>
      </c>
      <c r="D116" s="173"/>
    </row>
    <row r="117" spans="1:4" ht="370.5">
      <c r="A117" s="162" t="s">
        <v>175</v>
      </c>
      <c r="B117" s="166" t="s">
        <v>562</v>
      </c>
      <c r="C117" s="166" t="s">
        <v>563</v>
      </c>
      <c r="D117" s="173"/>
    </row>
    <row r="118" spans="1:4" ht="42.75">
      <c r="A118" s="162" t="s">
        <v>523</v>
      </c>
      <c r="B118" s="166" t="s">
        <v>564</v>
      </c>
      <c r="C118" s="166" t="s">
        <v>565</v>
      </c>
      <c r="D118" s="173"/>
    </row>
    <row r="119" spans="1:4" ht="185.25">
      <c r="A119" s="162" t="s">
        <v>566</v>
      </c>
      <c r="B119" s="166" t="s">
        <v>567</v>
      </c>
      <c r="C119" s="166" t="s">
        <v>568</v>
      </c>
      <c r="D119" s="173"/>
    </row>
    <row r="120" spans="1:4" ht="114">
      <c r="A120" s="162" t="s">
        <v>569</v>
      </c>
      <c r="B120" s="166" t="s">
        <v>570</v>
      </c>
      <c r="C120" s="166" t="s">
        <v>571</v>
      </c>
      <c r="D120" s="173"/>
    </row>
    <row r="121" spans="1:4" ht="370.5">
      <c r="A121" s="162" t="s">
        <v>572</v>
      </c>
      <c r="B121" s="166" t="s">
        <v>573</v>
      </c>
      <c r="C121" s="166" t="s">
        <v>574</v>
      </c>
      <c r="D121" s="173"/>
    </row>
    <row r="122" spans="1:4" ht="257.25">
      <c r="A122" s="162"/>
      <c r="B122" s="166"/>
      <c r="C122" s="165" t="s">
        <v>575</v>
      </c>
      <c r="D122" s="173"/>
    </row>
    <row r="123" spans="1:4" ht="148.5">
      <c r="A123" s="162" t="s">
        <v>532</v>
      </c>
      <c r="B123" s="166" t="s">
        <v>576</v>
      </c>
      <c r="C123" s="166" t="s">
        <v>577</v>
      </c>
      <c r="D123" s="173"/>
    </row>
    <row r="124" spans="1:4" ht="128.25">
      <c r="A124" s="162" t="s">
        <v>238</v>
      </c>
      <c r="B124" s="166" t="s">
        <v>578</v>
      </c>
      <c r="C124" s="166" t="s">
        <v>414</v>
      </c>
      <c r="D124" s="173"/>
    </row>
    <row r="125" spans="1:4" ht="370.5">
      <c r="A125" s="162" t="s">
        <v>241</v>
      </c>
      <c r="B125" s="166" t="s">
        <v>415</v>
      </c>
      <c r="C125" s="166" t="s">
        <v>579</v>
      </c>
      <c r="D125" s="173"/>
    </row>
    <row r="126" spans="1:4" ht="327.75">
      <c r="A126" s="162" t="s">
        <v>244</v>
      </c>
      <c r="B126" s="166" t="s">
        <v>580</v>
      </c>
      <c r="C126" s="166" t="s">
        <v>581</v>
      </c>
      <c r="D126" s="173"/>
    </row>
    <row r="127" spans="1:4" ht="409.5">
      <c r="A127" s="162" t="s">
        <v>248</v>
      </c>
      <c r="B127" s="166" t="s">
        <v>582</v>
      </c>
      <c r="C127" s="166" t="s">
        <v>583</v>
      </c>
      <c r="D127" s="173"/>
    </row>
    <row r="128" spans="1:4" ht="313.5">
      <c r="A128" s="162" t="s">
        <v>584</v>
      </c>
      <c r="B128" s="166" t="s">
        <v>585</v>
      </c>
      <c r="C128" s="166" t="s">
        <v>586</v>
      </c>
      <c r="D128" s="173"/>
    </row>
    <row r="129" spans="1:4">
      <c r="A129" s="162" t="s">
        <v>587</v>
      </c>
      <c r="B129" s="234" t="s">
        <v>588</v>
      </c>
      <c r="C129" s="235"/>
      <c r="D129" s="162"/>
    </row>
    <row r="130" spans="1:4" ht="90">
      <c r="A130" s="162" t="s">
        <v>64</v>
      </c>
      <c r="B130" s="165" t="s">
        <v>589</v>
      </c>
      <c r="C130" s="165" t="s">
        <v>590</v>
      </c>
      <c r="D130" s="173"/>
    </row>
    <row r="131" spans="1:4" ht="142.5">
      <c r="A131" s="162" t="s">
        <v>65</v>
      </c>
      <c r="B131" s="166" t="s">
        <v>591</v>
      </c>
      <c r="C131" s="166" t="s">
        <v>592</v>
      </c>
      <c r="D131" s="173"/>
    </row>
    <row r="132" spans="1:4" ht="99.75">
      <c r="A132" s="162" t="s">
        <v>159</v>
      </c>
      <c r="B132" s="166" t="s">
        <v>593</v>
      </c>
      <c r="C132" s="166" t="s">
        <v>434</v>
      </c>
      <c r="D132" s="173"/>
    </row>
    <row r="133" spans="1:4" ht="75">
      <c r="A133" s="162" t="s">
        <v>554</v>
      </c>
      <c r="B133" s="102" t="s">
        <v>594</v>
      </c>
      <c r="C133" s="166"/>
      <c r="D133" s="173"/>
    </row>
    <row r="134" spans="1:4" ht="45">
      <c r="A134" s="162" t="s">
        <v>513</v>
      </c>
      <c r="B134" s="165" t="s">
        <v>250</v>
      </c>
      <c r="C134" s="165" t="s">
        <v>595</v>
      </c>
      <c r="D134" s="173"/>
    </row>
    <row r="135" spans="1:4" ht="45">
      <c r="A135" s="162" t="s">
        <v>541</v>
      </c>
      <c r="B135" s="165" t="s">
        <v>596</v>
      </c>
      <c r="C135" s="165" t="s">
        <v>597</v>
      </c>
      <c r="D135" s="173"/>
    </row>
    <row r="136" spans="1:4" ht="165">
      <c r="A136" s="162"/>
      <c r="B136" s="165" t="s">
        <v>598</v>
      </c>
      <c r="C136" s="166"/>
      <c r="D136" s="173"/>
    </row>
    <row r="137" spans="1:4" ht="30">
      <c r="A137" s="162" t="s">
        <v>513</v>
      </c>
      <c r="B137" s="166" t="s">
        <v>599</v>
      </c>
      <c r="C137" s="165" t="s">
        <v>600</v>
      </c>
      <c r="D137" s="173"/>
    </row>
    <row r="138" spans="1:4" ht="42.75">
      <c r="A138" s="162" t="s">
        <v>541</v>
      </c>
      <c r="B138" s="166" t="s">
        <v>601</v>
      </c>
      <c r="C138" s="166" t="s">
        <v>602</v>
      </c>
      <c r="D138" s="173"/>
    </row>
    <row r="139" spans="1:4" ht="42.75">
      <c r="A139" s="162" t="s">
        <v>169</v>
      </c>
      <c r="B139" s="166" t="s">
        <v>603</v>
      </c>
      <c r="C139" s="166" t="s">
        <v>602</v>
      </c>
      <c r="D139" s="173"/>
    </row>
    <row r="140" spans="1:4" ht="71.25">
      <c r="A140" s="162" t="s">
        <v>175</v>
      </c>
      <c r="B140" s="166" t="s">
        <v>604</v>
      </c>
      <c r="C140" s="166" t="s">
        <v>602</v>
      </c>
      <c r="D140" s="173"/>
    </row>
    <row r="141" spans="1:4" ht="57">
      <c r="A141" s="162" t="s">
        <v>523</v>
      </c>
      <c r="B141" s="166" t="s">
        <v>605</v>
      </c>
      <c r="C141" s="166" t="s">
        <v>602</v>
      </c>
      <c r="D141" s="173"/>
    </row>
    <row r="142" spans="1:4" ht="57">
      <c r="A142" s="162" t="s">
        <v>566</v>
      </c>
      <c r="B142" s="166" t="s">
        <v>606</v>
      </c>
      <c r="C142" s="166" t="s">
        <v>607</v>
      </c>
      <c r="D142" s="173"/>
    </row>
    <row r="143" spans="1:4" ht="57">
      <c r="A143" s="162" t="s">
        <v>527</v>
      </c>
      <c r="B143" s="166" t="s">
        <v>608</v>
      </c>
      <c r="C143" s="166" t="s">
        <v>607</v>
      </c>
      <c r="D143" s="173"/>
    </row>
    <row r="144" spans="1:4" ht="45">
      <c r="A144" s="162" t="s">
        <v>169</v>
      </c>
      <c r="B144" s="165" t="s">
        <v>609</v>
      </c>
      <c r="C144" s="165" t="s">
        <v>610</v>
      </c>
      <c r="D144" s="173"/>
    </row>
    <row r="145" spans="1:4" ht="45">
      <c r="A145" s="162" t="s">
        <v>175</v>
      </c>
      <c r="B145" s="165" t="s">
        <v>611</v>
      </c>
      <c r="C145" s="165" t="s">
        <v>612</v>
      </c>
      <c r="D145" s="173"/>
    </row>
    <row r="146" spans="1:4" ht="114">
      <c r="A146" s="162" t="s">
        <v>523</v>
      </c>
      <c r="B146" s="166" t="s">
        <v>613</v>
      </c>
      <c r="C146" s="166" t="s">
        <v>459</v>
      </c>
      <c r="D146" s="173"/>
    </row>
    <row r="147" spans="1:4" ht="28.5">
      <c r="A147" s="162" t="s">
        <v>566</v>
      </c>
      <c r="B147" s="166" t="s">
        <v>614</v>
      </c>
      <c r="C147" s="166" t="s">
        <v>461</v>
      </c>
      <c r="D147" s="173"/>
    </row>
    <row r="148" spans="1:4" ht="71.25">
      <c r="A148" s="162" t="s">
        <v>569</v>
      </c>
      <c r="B148" s="166" t="s">
        <v>615</v>
      </c>
      <c r="C148" s="166" t="s">
        <v>551</v>
      </c>
      <c r="D148" s="173"/>
    </row>
    <row r="149" spans="1:4" ht="114">
      <c r="A149" s="162" t="s">
        <v>572</v>
      </c>
      <c r="B149" s="166" t="s">
        <v>616</v>
      </c>
      <c r="C149" s="166" t="s">
        <v>617</v>
      </c>
      <c r="D149" s="173"/>
    </row>
    <row r="150" spans="1:4" ht="71.25">
      <c r="A150" s="162" t="s">
        <v>532</v>
      </c>
      <c r="B150" s="166" t="s">
        <v>618</v>
      </c>
      <c r="C150" s="166" t="s">
        <v>568</v>
      </c>
      <c r="D150" s="173"/>
    </row>
    <row r="151" spans="1:4" ht="71.25">
      <c r="A151" s="162" t="s">
        <v>238</v>
      </c>
      <c r="B151" s="166" t="s">
        <v>619</v>
      </c>
      <c r="C151" s="166" t="s">
        <v>568</v>
      </c>
      <c r="D151" s="173"/>
    </row>
    <row r="152" spans="1:4" ht="28.5">
      <c r="A152" s="162"/>
      <c r="B152" s="166" t="s">
        <v>620</v>
      </c>
      <c r="C152" s="166"/>
      <c r="D152" s="173"/>
    </row>
    <row r="153" spans="1:4" ht="42.75">
      <c r="A153" s="162"/>
      <c r="B153" s="166" t="s">
        <v>621</v>
      </c>
      <c r="C153" s="166"/>
      <c r="D153" s="173"/>
    </row>
    <row r="154" spans="1:4" ht="42.75">
      <c r="A154" s="162"/>
      <c r="B154" s="166" t="s">
        <v>622</v>
      </c>
      <c r="C154" s="166"/>
      <c r="D154" s="173"/>
    </row>
    <row r="155" spans="1:4" ht="156.75">
      <c r="A155" s="162" t="s">
        <v>241</v>
      </c>
      <c r="B155" s="166" t="s">
        <v>623</v>
      </c>
      <c r="C155" s="166" t="s">
        <v>624</v>
      </c>
      <c r="D155" s="173"/>
    </row>
    <row r="156" spans="1:4">
      <c r="A156" s="162">
        <v>8</v>
      </c>
      <c r="B156" s="225" t="s">
        <v>625</v>
      </c>
      <c r="C156" s="225"/>
      <c r="D156" s="173" t="s">
        <v>237</v>
      </c>
    </row>
    <row r="157" spans="1:4">
      <c r="A157" s="162">
        <v>9</v>
      </c>
      <c r="B157" s="236" t="s">
        <v>626</v>
      </c>
      <c r="C157" s="236"/>
      <c r="D157" s="173" t="s">
        <v>261</v>
      </c>
    </row>
    <row r="158" spans="1:4">
      <c r="A158" s="162" t="s">
        <v>80</v>
      </c>
      <c r="B158" s="237" t="s">
        <v>627</v>
      </c>
      <c r="C158" s="236"/>
      <c r="D158" s="173" t="s">
        <v>237</v>
      </c>
    </row>
    <row r="159" spans="1:4">
      <c r="A159" s="162" t="s">
        <v>68</v>
      </c>
      <c r="B159" s="238" t="s">
        <v>628</v>
      </c>
      <c r="C159" s="239"/>
      <c r="D159" s="173" t="s">
        <v>629</v>
      </c>
    </row>
    <row r="160" spans="1:4">
      <c r="A160" s="162" t="s">
        <v>159</v>
      </c>
      <c r="B160" s="238" t="s">
        <v>630</v>
      </c>
      <c r="C160" s="239"/>
      <c r="D160" s="173" t="s">
        <v>261</v>
      </c>
    </row>
    <row r="161" spans="1:4">
      <c r="A161" s="162" t="s">
        <v>161</v>
      </c>
      <c r="B161" s="238" t="s">
        <v>631</v>
      </c>
      <c r="C161" s="239"/>
      <c r="D161" s="173" t="s">
        <v>261</v>
      </c>
    </row>
    <row r="162" spans="1:4">
      <c r="A162" s="162" t="s">
        <v>164</v>
      </c>
      <c r="B162" s="238" t="s">
        <v>632</v>
      </c>
      <c r="C162" s="239"/>
      <c r="D162" s="173" t="s">
        <v>237</v>
      </c>
    </row>
    <row r="163" spans="1:4">
      <c r="A163" s="162" t="s">
        <v>166</v>
      </c>
      <c r="B163" s="238" t="s">
        <v>633</v>
      </c>
      <c r="C163" s="239"/>
      <c r="D163" s="173" t="s">
        <v>261</v>
      </c>
    </row>
    <row r="164" spans="1:4">
      <c r="A164" s="162" t="s">
        <v>634</v>
      </c>
      <c r="B164" s="238" t="s">
        <v>635</v>
      </c>
      <c r="C164" s="239"/>
      <c r="D164" s="173" t="s">
        <v>237</v>
      </c>
    </row>
    <row r="165" spans="1:4">
      <c r="A165" s="162" t="s">
        <v>636</v>
      </c>
      <c r="B165" s="240" t="s">
        <v>637</v>
      </c>
      <c r="C165" s="241"/>
      <c r="D165" s="173" t="s">
        <v>261</v>
      </c>
    </row>
    <row r="166" spans="1:4">
      <c r="A166" s="162" t="s">
        <v>513</v>
      </c>
      <c r="B166" s="238" t="s">
        <v>638</v>
      </c>
      <c r="C166" s="239"/>
      <c r="D166" s="173" t="s">
        <v>261</v>
      </c>
    </row>
    <row r="167" spans="1:4">
      <c r="A167" s="162" t="s">
        <v>639</v>
      </c>
      <c r="B167" s="237" t="s">
        <v>640</v>
      </c>
      <c r="C167" s="236"/>
      <c r="D167" s="173" t="s">
        <v>261</v>
      </c>
    </row>
    <row r="168" spans="1:4">
      <c r="A168" s="162" t="s">
        <v>641</v>
      </c>
      <c r="B168" s="225" t="s">
        <v>642</v>
      </c>
      <c r="C168" s="225"/>
      <c r="D168" s="173" t="s">
        <v>237</v>
      </c>
    </row>
    <row r="169" spans="1:4">
      <c r="A169" s="162" t="s">
        <v>643</v>
      </c>
      <c r="B169" s="225" t="s">
        <v>644</v>
      </c>
      <c r="C169" s="225"/>
      <c r="D169" s="173" t="s">
        <v>237</v>
      </c>
    </row>
    <row r="170" spans="1:4">
      <c r="A170" s="162" t="s">
        <v>645</v>
      </c>
      <c r="B170" s="225" t="s">
        <v>646</v>
      </c>
      <c r="C170" s="225"/>
      <c r="D170" s="173" t="s">
        <v>261</v>
      </c>
    </row>
    <row r="171" spans="1:4">
      <c r="A171" s="162" t="s">
        <v>647</v>
      </c>
      <c r="B171" s="225" t="s">
        <v>648</v>
      </c>
      <c r="C171" s="225"/>
      <c r="D171" s="173" t="s">
        <v>237</v>
      </c>
    </row>
    <row r="172" spans="1:4">
      <c r="A172" s="162" t="s">
        <v>649</v>
      </c>
      <c r="B172" s="225" t="s">
        <v>650</v>
      </c>
      <c r="C172" s="225"/>
      <c r="D172" s="173" t="s">
        <v>651</v>
      </c>
    </row>
    <row r="173" spans="1:4">
      <c r="A173" s="162" t="s">
        <v>653</v>
      </c>
      <c r="B173" s="225" t="s">
        <v>654</v>
      </c>
      <c r="C173" s="225"/>
      <c r="D173" s="173" t="s">
        <v>651</v>
      </c>
    </row>
    <row r="174" spans="1:4">
      <c r="A174" s="162" t="s">
        <v>655</v>
      </c>
      <c r="B174" s="225" t="s">
        <v>656</v>
      </c>
      <c r="C174" s="225"/>
      <c r="D174" s="173" t="s">
        <v>657</v>
      </c>
    </row>
    <row r="175" spans="1:4" ht="28.5">
      <c r="A175" s="162" t="s">
        <v>659</v>
      </c>
      <c r="B175" s="225" t="s">
        <v>660</v>
      </c>
      <c r="C175" s="225"/>
      <c r="D175" s="173" t="s">
        <v>661</v>
      </c>
    </row>
    <row r="176" spans="1:4">
      <c r="A176" s="162">
        <v>12</v>
      </c>
      <c r="B176" s="243" t="s">
        <v>662</v>
      </c>
      <c r="C176" s="243"/>
      <c r="D176" s="173" t="s">
        <v>237</v>
      </c>
    </row>
    <row r="177" spans="1:4">
      <c r="A177" s="110">
        <v>13</v>
      </c>
      <c r="B177" s="242" t="s">
        <v>663</v>
      </c>
      <c r="C177" s="242"/>
      <c r="D177" s="164" t="s">
        <v>257</v>
      </c>
    </row>
    <row r="178" spans="1:4">
      <c r="A178" s="162">
        <v>14</v>
      </c>
      <c r="B178" s="225" t="s">
        <v>664</v>
      </c>
      <c r="C178" s="225"/>
      <c r="D178" s="173"/>
    </row>
    <row r="179" spans="1:4">
      <c r="A179" s="162" t="s">
        <v>149</v>
      </c>
      <c r="B179" s="222" t="s">
        <v>665</v>
      </c>
      <c r="C179" s="222"/>
      <c r="D179" s="173" t="s">
        <v>651</v>
      </c>
    </row>
    <row r="180" spans="1:4">
      <c r="A180" s="162" t="s">
        <v>207</v>
      </c>
      <c r="B180" s="222" t="s">
        <v>666</v>
      </c>
      <c r="C180" s="222"/>
      <c r="D180" s="173" t="s">
        <v>667</v>
      </c>
    </row>
    <row r="181" spans="1:4">
      <c r="A181" s="162" t="s">
        <v>342</v>
      </c>
      <c r="B181" s="222" t="s">
        <v>668</v>
      </c>
      <c r="C181" s="222"/>
      <c r="D181" s="173" t="s">
        <v>651</v>
      </c>
    </row>
    <row r="182" spans="1:4" ht="30">
      <c r="A182" s="98"/>
      <c r="B182" s="174" t="s">
        <v>669</v>
      </c>
      <c r="C182" s="100"/>
      <c r="D182" s="116"/>
    </row>
    <row r="183" spans="1:4">
      <c r="A183" s="162">
        <v>15</v>
      </c>
      <c r="B183" s="225" t="s">
        <v>670</v>
      </c>
      <c r="C183" s="225"/>
      <c r="D183" s="173" t="s">
        <v>671</v>
      </c>
    </row>
    <row r="184" spans="1:4" ht="45">
      <c r="A184" s="162" t="s">
        <v>511</v>
      </c>
      <c r="B184" s="102" t="s">
        <v>512</v>
      </c>
      <c r="C184" s="166"/>
      <c r="D184" s="173"/>
    </row>
    <row r="185" spans="1:4" ht="57">
      <c r="A185" s="162" t="s">
        <v>513</v>
      </c>
      <c r="B185" s="166" t="s">
        <v>514</v>
      </c>
      <c r="C185" s="170" t="s">
        <v>673</v>
      </c>
      <c r="D185" s="173"/>
    </row>
    <row r="186" spans="1:4" ht="213.75">
      <c r="A186" s="162" t="s">
        <v>516</v>
      </c>
      <c r="B186" s="166" t="s">
        <v>517</v>
      </c>
      <c r="C186" s="170" t="s">
        <v>341</v>
      </c>
      <c r="D186" s="173"/>
    </row>
    <row r="187" spans="1:4" ht="128.25">
      <c r="A187" s="162" t="s">
        <v>169</v>
      </c>
      <c r="B187" s="166" t="s">
        <v>518</v>
      </c>
      <c r="C187" s="166" t="s">
        <v>519</v>
      </c>
      <c r="D187" s="173"/>
    </row>
    <row r="188" spans="1:4" ht="85.5">
      <c r="A188" s="162" t="s">
        <v>520</v>
      </c>
      <c r="B188" s="166" t="s">
        <v>521</v>
      </c>
      <c r="C188" s="166" t="s">
        <v>522</v>
      </c>
      <c r="D188" s="173"/>
    </row>
    <row r="189" spans="1:4" ht="45">
      <c r="A189" s="162" t="s">
        <v>523</v>
      </c>
      <c r="B189" s="166" t="s">
        <v>524</v>
      </c>
      <c r="C189" s="165" t="s">
        <v>350</v>
      </c>
      <c r="D189" s="173"/>
    </row>
    <row r="190" spans="1:4" ht="71.25">
      <c r="A190" s="162" t="s">
        <v>181</v>
      </c>
      <c r="B190" s="166" t="s">
        <v>525</v>
      </c>
      <c r="C190" s="166" t="s">
        <v>526</v>
      </c>
      <c r="D190" s="173"/>
    </row>
    <row r="191" spans="1:4" ht="42.75">
      <c r="A191" s="162" t="s">
        <v>527</v>
      </c>
      <c r="B191" s="166" t="s">
        <v>528</v>
      </c>
      <c r="C191" s="166" t="s">
        <v>60</v>
      </c>
      <c r="D191" s="173"/>
    </row>
    <row r="192" spans="1:4" ht="57">
      <c r="A192" s="162" t="s">
        <v>529</v>
      </c>
      <c r="B192" s="166" t="s">
        <v>530</v>
      </c>
      <c r="C192" s="166" t="s">
        <v>531</v>
      </c>
      <c r="D192" s="173"/>
    </row>
    <row r="193" spans="1:4" ht="28.5">
      <c r="A193" s="162" t="s">
        <v>532</v>
      </c>
      <c r="B193" s="166" t="s">
        <v>533</v>
      </c>
      <c r="C193" s="166" t="s">
        <v>368</v>
      </c>
      <c r="D193" s="173"/>
    </row>
    <row r="194" spans="1:4" ht="85.5">
      <c r="A194" s="162" t="s">
        <v>238</v>
      </c>
      <c r="B194" s="166" t="s">
        <v>534</v>
      </c>
      <c r="C194" s="166" t="s">
        <v>535</v>
      </c>
      <c r="D194" s="173"/>
    </row>
    <row r="195" spans="1:4" ht="60">
      <c r="A195" s="162" t="s">
        <v>536</v>
      </c>
      <c r="B195" s="102" t="s">
        <v>537</v>
      </c>
      <c r="C195" s="166"/>
      <c r="D195" s="173"/>
    </row>
    <row r="196" spans="1:4" ht="57">
      <c r="A196" s="162" t="s">
        <v>538</v>
      </c>
      <c r="B196" s="166" t="s">
        <v>539</v>
      </c>
      <c r="C196" s="166" t="s">
        <v>540</v>
      </c>
      <c r="D196" s="173"/>
    </row>
    <row r="197" spans="1:4" ht="57">
      <c r="A197" s="162" t="s">
        <v>541</v>
      </c>
      <c r="B197" s="166" t="s">
        <v>542</v>
      </c>
      <c r="C197" s="166" t="s">
        <v>543</v>
      </c>
      <c r="D197" s="173"/>
    </row>
    <row r="198" spans="1:4" ht="42.75">
      <c r="A198" s="162" t="s">
        <v>169</v>
      </c>
      <c r="B198" s="166" t="s">
        <v>544</v>
      </c>
      <c r="C198" s="166" t="s">
        <v>545</v>
      </c>
      <c r="D198" s="173"/>
    </row>
    <row r="199" spans="1:4" ht="185.25">
      <c r="A199" s="162" t="s">
        <v>175</v>
      </c>
      <c r="B199" s="166" t="s">
        <v>546</v>
      </c>
      <c r="C199" s="166" t="s">
        <v>547</v>
      </c>
      <c r="D199" s="173"/>
    </row>
    <row r="200" spans="1:4" ht="60">
      <c r="A200" s="162" t="s">
        <v>523</v>
      </c>
      <c r="B200" s="165" t="s">
        <v>548</v>
      </c>
      <c r="C200" s="165" t="s">
        <v>549</v>
      </c>
      <c r="D200" s="173"/>
    </row>
    <row r="201" spans="1:4" ht="71.25">
      <c r="A201" s="162" t="s">
        <v>181</v>
      </c>
      <c r="B201" s="166" t="s">
        <v>550</v>
      </c>
      <c r="C201" s="166" t="s">
        <v>551</v>
      </c>
      <c r="D201" s="173"/>
    </row>
    <row r="202" spans="1:4" ht="71.25">
      <c r="A202" s="162" t="s">
        <v>527</v>
      </c>
      <c r="B202" s="166" t="s">
        <v>552</v>
      </c>
      <c r="C202" s="166" t="s">
        <v>551</v>
      </c>
      <c r="D202" s="173"/>
    </row>
    <row r="203" spans="1:4" ht="256.5">
      <c r="A203" s="162" t="s">
        <v>529</v>
      </c>
      <c r="B203" s="166" t="s">
        <v>553</v>
      </c>
      <c r="C203" s="166" t="s">
        <v>389</v>
      </c>
      <c r="D203" s="173"/>
    </row>
    <row r="204" spans="1:4" ht="30">
      <c r="A204" s="162" t="s">
        <v>554</v>
      </c>
      <c r="B204" s="165" t="s">
        <v>555</v>
      </c>
      <c r="C204" s="166"/>
      <c r="D204" s="173"/>
    </row>
    <row r="205" spans="1:4" ht="171">
      <c r="A205" s="162" t="s">
        <v>513</v>
      </c>
      <c r="B205" s="166" t="s">
        <v>556</v>
      </c>
      <c r="C205" s="166" t="s">
        <v>557</v>
      </c>
      <c r="D205" s="173"/>
    </row>
    <row r="206" spans="1:4" ht="85.5">
      <c r="A206" s="162" t="s">
        <v>516</v>
      </c>
      <c r="B206" s="166" t="s">
        <v>558</v>
      </c>
      <c r="C206" s="166" t="s">
        <v>559</v>
      </c>
      <c r="D206" s="173"/>
    </row>
    <row r="207" spans="1:4" ht="28.5">
      <c r="A207" s="162" t="s">
        <v>169</v>
      </c>
      <c r="B207" s="166" t="s">
        <v>560</v>
      </c>
      <c r="C207" s="166" t="s">
        <v>561</v>
      </c>
      <c r="D207" s="173"/>
    </row>
    <row r="208" spans="1:4" ht="370.5">
      <c r="A208" s="162" t="s">
        <v>175</v>
      </c>
      <c r="B208" s="166" t="s">
        <v>562</v>
      </c>
      <c r="C208" s="166" t="s">
        <v>563</v>
      </c>
      <c r="D208" s="173"/>
    </row>
    <row r="209" spans="1:4" ht="42.75">
      <c r="A209" s="162" t="s">
        <v>523</v>
      </c>
      <c r="B209" s="166" t="s">
        <v>564</v>
      </c>
      <c r="C209" s="166" t="s">
        <v>565</v>
      </c>
      <c r="D209" s="173"/>
    </row>
    <row r="210" spans="1:4" ht="185.25">
      <c r="A210" s="162" t="s">
        <v>566</v>
      </c>
      <c r="B210" s="166" t="s">
        <v>567</v>
      </c>
      <c r="C210" s="166" t="s">
        <v>568</v>
      </c>
      <c r="D210" s="173"/>
    </row>
    <row r="211" spans="1:4" ht="114">
      <c r="A211" s="162" t="s">
        <v>569</v>
      </c>
      <c r="B211" s="166" t="s">
        <v>570</v>
      </c>
      <c r="C211" s="166" t="s">
        <v>571</v>
      </c>
      <c r="D211" s="173"/>
    </row>
    <row r="212" spans="1:4" ht="370.5">
      <c r="A212" s="162" t="s">
        <v>572</v>
      </c>
      <c r="B212" s="166" t="s">
        <v>573</v>
      </c>
      <c r="C212" s="166" t="s">
        <v>574</v>
      </c>
      <c r="D212" s="173"/>
    </row>
    <row r="213" spans="1:4" ht="257.25">
      <c r="A213" s="162"/>
      <c r="B213" s="166"/>
      <c r="C213" s="165" t="s">
        <v>575</v>
      </c>
      <c r="D213" s="173"/>
    </row>
    <row r="214" spans="1:4" ht="148.5">
      <c r="A214" s="162" t="s">
        <v>532</v>
      </c>
      <c r="B214" s="166" t="s">
        <v>576</v>
      </c>
      <c r="C214" s="166" t="s">
        <v>577</v>
      </c>
      <c r="D214" s="173"/>
    </row>
    <row r="215" spans="1:4" ht="128.25">
      <c r="A215" s="162" t="s">
        <v>238</v>
      </c>
      <c r="B215" s="166" t="s">
        <v>578</v>
      </c>
      <c r="C215" s="166" t="s">
        <v>414</v>
      </c>
      <c r="D215" s="173"/>
    </row>
    <row r="216" spans="1:4" ht="370.5">
      <c r="A216" s="162" t="s">
        <v>241</v>
      </c>
      <c r="B216" s="166" t="s">
        <v>415</v>
      </c>
      <c r="C216" s="166" t="s">
        <v>579</v>
      </c>
      <c r="D216" s="173"/>
    </row>
    <row r="217" spans="1:4" ht="327.75">
      <c r="A217" s="162" t="s">
        <v>244</v>
      </c>
      <c r="B217" s="166" t="s">
        <v>580</v>
      </c>
      <c r="C217" s="166" t="s">
        <v>581</v>
      </c>
      <c r="D217" s="173"/>
    </row>
    <row r="218" spans="1:4" ht="409.5">
      <c r="A218" s="162" t="s">
        <v>248</v>
      </c>
      <c r="B218" s="166" t="s">
        <v>582</v>
      </c>
      <c r="C218" s="166" t="s">
        <v>583</v>
      </c>
      <c r="D218" s="173"/>
    </row>
    <row r="219" spans="1:4" ht="313.5">
      <c r="A219" s="162" t="s">
        <v>584</v>
      </c>
      <c r="B219" s="166" t="s">
        <v>585</v>
      </c>
      <c r="C219" s="166" t="s">
        <v>586</v>
      </c>
      <c r="D219" s="173"/>
    </row>
    <row r="220" spans="1:4">
      <c r="A220" s="162" t="s">
        <v>587</v>
      </c>
      <c r="B220" s="234" t="s">
        <v>588</v>
      </c>
      <c r="C220" s="235"/>
      <c r="D220" s="162"/>
    </row>
    <row r="221" spans="1:4" ht="90">
      <c r="A221" s="162" t="s">
        <v>64</v>
      </c>
      <c r="B221" s="165" t="s">
        <v>589</v>
      </c>
      <c r="C221" s="165" t="s">
        <v>590</v>
      </c>
      <c r="D221" s="173"/>
    </row>
    <row r="222" spans="1:4" ht="142.5">
      <c r="A222" s="162" t="s">
        <v>65</v>
      </c>
      <c r="B222" s="166" t="s">
        <v>591</v>
      </c>
      <c r="C222" s="166" t="s">
        <v>592</v>
      </c>
      <c r="D222" s="173"/>
    </row>
    <row r="223" spans="1:4" ht="99.75">
      <c r="A223" s="162" t="s">
        <v>159</v>
      </c>
      <c r="B223" s="166" t="s">
        <v>593</v>
      </c>
      <c r="C223" s="166" t="s">
        <v>434</v>
      </c>
      <c r="D223" s="173"/>
    </row>
    <row r="224" spans="1:4" ht="75">
      <c r="A224" s="162" t="s">
        <v>554</v>
      </c>
      <c r="B224" s="102" t="s">
        <v>594</v>
      </c>
      <c r="C224" s="166"/>
      <c r="D224" s="173"/>
    </row>
    <row r="225" spans="1:4" ht="45">
      <c r="A225" s="162" t="s">
        <v>513</v>
      </c>
      <c r="B225" s="165" t="s">
        <v>250</v>
      </c>
      <c r="C225" s="165" t="s">
        <v>674</v>
      </c>
      <c r="D225" s="173"/>
    </row>
    <row r="226" spans="1:4" ht="45">
      <c r="A226" s="162" t="s">
        <v>541</v>
      </c>
      <c r="B226" s="165" t="s">
        <v>596</v>
      </c>
      <c r="C226" s="165" t="s">
        <v>675</v>
      </c>
      <c r="D226" s="173"/>
    </row>
    <row r="227" spans="1:4" ht="165">
      <c r="A227" s="162"/>
      <c r="B227" s="165" t="s">
        <v>598</v>
      </c>
      <c r="C227" s="166"/>
      <c r="D227" s="173"/>
    </row>
    <row r="228" spans="1:4" ht="30">
      <c r="A228" s="162" t="s">
        <v>513</v>
      </c>
      <c r="B228" s="166" t="s">
        <v>599</v>
      </c>
      <c r="C228" s="165" t="s">
        <v>676</v>
      </c>
      <c r="D228" s="173"/>
    </row>
    <row r="229" spans="1:4" ht="42.75">
      <c r="A229" s="162" t="s">
        <v>541</v>
      </c>
      <c r="B229" s="166" t="s">
        <v>601</v>
      </c>
      <c r="C229" s="166" t="s">
        <v>602</v>
      </c>
      <c r="D229" s="173"/>
    </row>
    <row r="230" spans="1:4" ht="42.75">
      <c r="A230" s="162" t="s">
        <v>169</v>
      </c>
      <c r="B230" s="166" t="s">
        <v>603</v>
      </c>
      <c r="C230" s="166" t="s">
        <v>602</v>
      </c>
      <c r="D230" s="173"/>
    </row>
    <row r="231" spans="1:4" ht="71.25">
      <c r="A231" s="162" t="s">
        <v>175</v>
      </c>
      <c r="B231" s="166" t="s">
        <v>604</v>
      </c>
      <c r="C231" s="166" t="s">
        <v>602</v>
      </c>
      <c r="D231" s="173"/>
    </row>
    <row r="232" spans="1:4" ht="57">
      <c r="A232" s="162" t="s">
        <v>523</v>
      </c>
      <c r="B232" s="166" t="s">
        <v>605</v>
      </c>
      <c r="C232" s="166" t="s">
        <v>602</v>
      </c>
      <c r="D232" s="173"/>
    </row>
    <row r="233" spans="1:4" ht="57">
      <c r="A233" s="162" t="s">
        <v>566</v>
      </c>
      <c r="B233" s="166" t="s">
        <v>606</v>
      </c>
      <c r="C233" s="166" t="s">
        <v>607</v>
      </c>
      <c r="D233" s="173"/>
    </row>
    <row r="234" spans="1:4" ht="57">
      <c r="A234" s="162" t="s">
        <v>527</v>
      </c>
      <c r="B234" s="166" t="s">
        <v>608</v>
      </c>
      <c r="C234" s="166" t="s">
        <v>607</v>
      </c>
      <c r="D234" s="173"/>
    </row>
    <row r="235" spans="1:4" ht="45">
      <c r="A235" s="162" t="s">
        <v>169</v>
      </c>
      <c r="B235" s="165" t="s">
        <v>609</v>
      </c>
      <c r="C235" s="165" t="s">
        <v>677</v>
      </c>
      <c r="D235" s="173"/>
    </row>
    <row r="236" spans="1:4" ht="45">
      <c r="A236" s="162" t="s">
        <v>175</v>
      </c>
      <c r="B236" s="165" t="s">
        <v>611</v>
      </c>
      <c r="C236" s="165" t="s">
        <v>678</v>
      </c>
      <c r="D236" s="173"/>
    </row>
    <row r="237" spans="1:4" ht="114">
      <c r="A237" s="162" t="s">
        <v>523</v>
      </c>
      <c r="B237" s="166" t="s">
        <v>613</v>
      </c>
      <c r="C237" s="166" t="s">
        <v>459</v>
      </c>
      <c r="D237" s="173"/>
    </row>
    <row r="238" spans="1:4" ht="28.5">
      <c r="A238" s="162" t="s">
        <v>566</v>
      </c>
      <c r="B238" s="166" t="s">
        <v>614</v>
      </c>
      <c r="C238" s="166" t="s">
        <v>461</v>
      </c>
      <c r="D238" s="173"/>
    </row>
    <row r="239" spans="1:4" ht="71.25">
      <c r="A239" s="162" t="s">
        <v>569</v>
      </c>
      <c r="B239" s="166" t="s">
        <v>615</v>
      </c>
      <c r="C239" s="166" t="s">
        <v>551</v>
      </c>
      <c r="D239" s="173"/>
    </row>
    <row r="240" spans="1:4" ht="114">
      <c r="A240" s="162" t="s">
        <v>572</v>
      </c>
      <c r="B240" s="166" t="s">
        <v>616</v>
      </c>
      <c r="C240" s="166" t="s">
        <v>617</v>
      </c>
      <c r="D240" s="173"/>
    </row>
    <row r="241" spans="1:4" ht="71.25">
      <c r="A241" s="162" t="s">
        <v>532</v>
      </c>
      <c r="B241" s="166" t="s">
        <v>618</v>
      </c>
      <c r="C241" s="166" t="s">
        <v>568</v>
      </c>
      <c r="D241" s="173"/>
    </row>
    <row r="242" spans="1:4" ht="71.25">
      <c r="A242" s="162" t="s">
        <v>238</v>
      </c>
      <c r="B242" s="166" t="s">
        <v>619</v>
      </c>
      <c r="C242" s="166" t="s">
        <v>568</v>
      </c>
      <c r="D242" s="173"/>
    </row>
    <row r="243" spans="1:4" ht="28.5">
      <c r="A243" s="162"/>
      <c r="B243" s="166" t="s">
        <v>620</v>
      </c>
      <c r="C243" s="166"/>
      <c r="D243" s="173"/>
    </row>
    <row r="244" spans="1:4" ht="42.75">
      <c r="A244" s="162"/>
      <c r="B244" s="166" t="s">
        <v>621</v>
      </c>
      <c r="C244" s="166"/>
      <c r="D244" s="173"/>
    </row>
    <row r="245" spans="1:4" ht="42.75">
      <c r="A245" s="162"/>
      <c r="B245" s="166" t="s">
        <v>622</v>
      </c>
      <c r="C245" s="166"/>
      <c r="D245" s="173"/>
    </row>
    <row r="246" spans="1:4" ht="156.75">
      <c r="A246" s="162" t="s">
        <v>241</v>
      </c>
      <c r="B246" s="166" t="s">
        <v>623</v>
      </c>
      <c r="C246" s="166" t="s">
        <v>624</v>
      </c>
      <c r="D246" s="173"/>
    </row>
    <row r="247" spans="1:4">
      <c r="A247" s="162">
        <v>16</v>
      </c>
      <c r="B247" s="225" t="s">
        <v>679</v>
      </c>
      <c r="C247" s="225"/>
      <c r="D247" s="173" t="s">
        <v>237</v>
      </c>
    </row>
    <row r="248" spans="1:4">
      <c r="A248" s="162">
        <v>17</v>
      </c>
      <c r="B248" s="225" t="s">
        <v>626</v>
      </c>
      <c r="C248" s="225"/>
      <c r="D248" s="173" t="s">
        <v>261</v>
      </c>
    </row>
    <row r="249" spans="1:4">
      <c r="A249" s="162" t="s">
        <v>80</v>
      </c>
      <c r="B249" s="237" t="s">
        <v>627</v>
      </c>
      <c r="C249" s="236"/>
      <c r="D249" s="173" t="s">
        <v>237</v>
      </c>
    </row>
    <row r="250" spans="1:4">
      <c r="A250" s="162" t="s">
        <v>68</v>
      </c>
      <c r="B250" s="234" t="s">
        <v>628</v>
      </c>
      <c r="C250" s="235"/>
      <c r="D250" s="173" t="s">
        <v>629</v>
      </c>
    </row>
    <row r="251" spans="1:4">
      <c r="A251" s="162" t="s">
        <v>159</v>
      </c>
      <c r="B251" s="234" t="s">
        <v>630</v>
      </c>
      <c r="C251" s="235"/>
      <c r="D251" s="173" t="s">
        <v>261</v>
      </c>
    </row>
    <row r="252" spans="1:4">
      <c r="A252" s="162" t="s">
        <v>161</v>
      </c>
      <c r="B252" s="234" t="s">
        <v>631</v>
      </c>
      <c r="C252" s="235"/>
      <c r="D252" s="173" t="s">
        <v>261</v>
      </c>
    </row>
    <row r="253" spans="1:4">
      <c r="A253" s="162" t="s">
        <v>164</v>
      </c>
      <c r="B253" s="234" t="s">
        <v>632</v>
      </c>
      <c r="C253" s="235"/>
      <c r="D253" s="173" t="s">
        <v>237</v>
      </c>
    </row>
    <row r="254" spans="1:4">
      <c r="A254" s="162" t="s">
        <v>166</v>
      </c>
      <c r="B254" s="234" t="s">
        <v>633</v>
      </c>
      <c r="C254" s="235"/>
      <c r="D254" s="173" t="s">
        <v>261</v>
      </c>
    </row>
    <row r="255" spans="1:4">
      <c r="A255" s="162" t="s">
        <v>634</v>
      </c>
      <c r="B255" s="234" t="s">
        <v>635</v>
      </c>
      <c r="C255" s="235"/>
      <c r="D255" s="173" t="s">
        <v>237</v>
      </c>
    </row>
    <row r="256" spans="1:4">
      <c r="A256" s="162" t="s">
        <v>636</v>
      </c>
      <c r="B256" s="244" t="s">
        <v>637</v>
      </c>
      <c r="C256" s="245"/>
      <c r="D256" s="173" t="s">
        <v>261</v>
      </c>
    </row>
    <row r="257" spans="1:4">
      <c r="A257" s="162" t="s">
        <v>513</v>
      </c>
      <c r="B257" s="234" t="s">
        <v>638</v>
      </c>
      <c r="C257" s="235"/>
      <c r="D257" s="173" t="s">
        <v>261</v>
      </c>
    </row>
    <row r="258" spans="1:4">
      <c r="A258" s="162" t="s">
        <v>639</v>
      </c>
      <c r="B258" s="234" t="s">
        <v>640</v>
      </c>
      <c r="C258" s="235"/>
      <c r="D258" s="173" t="s">
        <v>261</v>
      </c>
    </row>
    <row r="259" spans="1:4">
      <c r="A259" s="162" t="s">
        <v>680</v>
      </c>
      <c r="B259" s="225" t="s">
        <v>642</v>
      </c>
      <c r="C259" s="225"/>
      <c r="D259" s="173" t="s">
        <v>237</v>
      </c>
    </row>
    <row r="260" spans="1:4">
      <c r="A260" s="162" t="s">
        <v>681</v>
      </c>
      <c r="B260" s="225" t="s">
        <v>682</v>
      </c>
      <c r="C260" s="225"/>
      <c r="D260" s="173" t="s">
        <v>237</v>
      </c>
    </row>
    <row r="261" spans="1:4">
      <c r="A261" s="162" t="s">
        <v>683</v>
      </c>
      <c r="B261" s="225" t="s">
        <v>684</v>
      </c>
      <c r="C261" s="225"/>
      <c r="D261" s="173" t="s">
        <v>261</v>
      </c>
    </row>
    <row r="262" spans="1:4">
      <c r="A262" s="162" t="s">
        <v>685</v>
      </c>
      <c r="B262" s="225" t="s">
        <v>686</v>
      </c>
      <c r="C262" s="225"/>
      <c r="D262" s="173" t="s">
        <v>237</v>
      </c>
    </row>
    <row r="263" spans="1:4">
      <c r="A263" s="162" t="s">
        <v>687</v>
      </c>
      <c r="B263" s="225" t="s">
        <v>688</v>
      </c>
      <c r="C263" s="225"/>
      <c r="D263" s="173" t="s">
        <v>651</v>
      </c>
    </row>
    <row r="264" spans="1:4">
      <c r="A264" s="162" t="s">
        <v>689</v>
      </c>
      <c r="B264" s="225" t="s">
        <v>654</v>
      </c>
      <c r="C264" s="225"/>
      <c r="D264" s="173" t="s">
        <v>651</v>
      </c>
    </row>
    <row r="265" spans="1:4">
      <c r="A265" s="162" t="s">
        <v>690</v>
      </c>
      <c r="B265" s="225" t="s">
        <v>656</v>
      </c>
      <c r="C265" s="225"/>
      <c r="D265" s="173" t="s">
        <v>657</v>
      </c>
    </row>
    <row r="266" spans="1:4">
      <c r="A266" s="162" t="s">
        <v>691</v>
      </c>
      <c r="B266" s="225" t="s">
        <v>660</v>
      </c>
      <c r="C266" s="225"/>
      <c r="D266" s="173" t="s">
        <v>692</v>
      </c>
    </row>
    <row r="267" spans="1:4">
      <c r="A267" s="118">
        <v>20</v>
      </c>
      <c r="B267" s="246" t="s">
        <v>662</v>
      </c>
      <c r="C267" s="246"/>
      <c r="D267" s="119" t="s">
        <v>237</v>
      </c>
    </row>
    <row r="268" spans="1:4">
      <c r="A268" s="162">
        <v>21</v>
      </c>
      <c r="B268" s="225" t="s">
        <v>663</v>
      </c>
      <c r="C268" s="225"/>
      <c r="D268" s="163" t="s">
        <v>257</v>
      </c>
    </row>
    <row r="269" spans="1:4">
      <c r="A269" s="127">
        <v>22</v>
      </c>
      <c r="B269" s="247" t="s">
        <v>693</v>
      </c>
      <c r="C269" s="247"/>
      <c r="D269" s="128"/>
    </row>
    <row r="270" spans="1:4">
      <c r="A270" s="162" t="s">
        <v>149</v>
      </c>
      <c r="B270" s="222" t="s">
        <v>665</v>
      </c>
      <c r="C270" s="222"/>
      <c r="D270" s="173" t="s">
        <v>651</v>
      </c>
    </row>
    <row r="271" spans="1:4">
      <c r="A271" s="162" t="s">
        <v>207</v>
      </c>
      <c r="B271" s="222" t="s">
        <v>666</v>
      </c>
      <c r="C271" s="222"/>
      <c r="D271" s="173" t="s">
        <v>694</v>
      </c>
    </row>
    <row r="272" spans="1:4">
      <c r="A272" s="162" t="s">
        <v>342</v>
      </c>
      <c r="B272" s="222" t="s">
        <v>668</v>
      </c>
      <c r="C272" s="222"/>
      <c r="D272" s="173" t="s">
        <v>651</v>
      </c>
    </row>
    <row r="273" spans="1:4" ht="30">
      <c r="A273" s="162"/>
      <c r="B273" s="174" t="s">
        <v>695</v>
      </c>
      <c r="C273" s="162"/>
      <c r="D273" s="173"/>
    </row>
    <row r="274" spans="1:4">
      <c r="A274" s="162">
        <v>23</v>
      </c>
      <c r="B274" s="225" t="s">
        <v>696</v>
      </c>
      <c r="C274" s="225"/>
      <c r="D274" s="173" t="s">
        <v>509</v>
      </c>
    </row>
    <row r="275" spans="1:4" ht="45">
      <c r="A275" s="162" t="s">
        <v>511</v>
      </c>
      <c r="B275" s="102" t="s">
        <v>512</v>
      </c>
      <c r="C275" s="166"/>
      <c r="D275" s="173"/>
    </row>
    <row r="276" spans="1:4" ht="57">
      <c r="A276" s="162" t="s">
        <v>513</v>
      </c>
      <c r="B276" s="166" t="s">
        <v>514</v>
      </c>
      <c r="C276" s="170" t="s">
        <v>673</v>
      </c>
      <c r="D276" s="173"/>
    </row>
    <row r="277" spans="1:4" ht="213.75">
      <c r="A277" s="162" t="s">
        <v>516</v>
      </c>
      <c r="B277" s="166" t="s">
        <v>517</v>
      </c>
      <c r="C277" s="170" t="s">
        <v>341</v>
      </c>
      <c r="D277" s="173"/>
    </row>
    <row r="278" spans="1:4" ht="128.25">
      <c r="A278" s="162" t="s">
        <v>169</v>
      </c>
      <c r="B278" s="166" t="s">
        <v>518</v>
      </c>
      <c r="C278" s="166" t="s">
        <v>519</v>
      </c>
      <c r="D278" s="173"/>
    </row>
    <row r="279" spans="1:4" ht="85.5">
      <c r="A279" s="162" t="s">
        <v>520</v>
      </c>
      <c r="B279" s="166" t="s">
        <v>521</v>
      </c>
      <c r="C279" s="166" t="s">
        <v>522</v>
      </c>
      <c r="D279" s="173"/>
    </row>
    <row r="280" spans="1:4" ht="42.75">
      <c r="A280" s="162" t="s">
        <v>523</v>
      </c>
      <c r="B280" s="166" t="s">
        <v>524</v>
      </c>
      <c r="C280" s="166" t="s">
        <v>350</v>
      </c>
      <c r="D280" s="173"/>
    </row>
    <row r="281" spans="1:4" ht="71.25">
      <c r="A281" s="162" t="s">
        <v>181</v>
      </c>
      <c r="B281" s="166" t="s">
        <v>525</v>
      </c>
      <c r="C281" s="166" t="s">
        <v>526</v>
      </c>
      <c r="D281" s="173"/>
    </row>
    <row r="282" spans="1:4" ht="42.75">
      <c r="A282" s="162" t="s">
        <v>527</v>
      </c>
      <c r="B282" s="166" t="s">
        <v>528</v>
      </c>
      <c r="C282" s="166" t="s">
        <v>60</v>
      </c>
      <c r="D282" s="173"/>
    </row>
    <row r="283" spans="1:4" ht="57">
      <c r="A283" s="162" t="s">
        <v>529</v>
      </c>
      <c r="B283" s="166" t="s">
        <v>530</v>
      </c>
      <c r="C283" s="166" t="s">
        <v>531</v>
      </c>
      <c r="D283" s="173"/>
    </row>
    <row r="284" spans="1:4" ht="28.5">
      <c r="A284" s="162" t="s">
        <v>532</v>
      </c>
      <c r="B284" s="166" t="s">
        <v>533</v>
      </c>
      <c r="C284" s="166" t="s">
        <v>368</v>
      </c>
      <c r="D284" s="173"/>
    </row>
    <row r="285" spans="1:4" ht="85.5">
      <c r="A285" s="162" t="s">
        <v>238</v>
      </c>
      <c r="B285" s="166" t="s">
        <v>534</v>
      </c>
      <c r="C285" s="166" t="s">
        <v>535</v>
      </c>
      <c r="D285" s="173"/>
    </row>
    <row r="286" spans="1:4" ht="60">
      <c r="A286" s="162" t="s">
        <v>536</v>
      </c>
      <c r="B286" s="102" t="s">
        <v>537</v>
      </c>
      <c r="C286" s="166"/>
      <c r="D286" s="173"/>
    </row>
    <row r="287" spans="1:4" ht="57">
      <c r="A287" s="162" t="s">
        <v>538</v>
      </c>
      <c r="B287" s="166" t="s">
        <v>539</v>
      </c>
      <c r="C287" s="166" t="s">
        <v>540</v>
      </c>
      <c r="D287" s="173"/>
    </row>
    <row r="288" spans="1:4" ht="57">
      <c r="A288" s="162" t="s">
        <v>541</v>
      </c>
      <c r="B288" s="166" t="s">
        <v>542</v>
      </c>
      <c r="C288" s="166" t="s">
        <v>543</v>
      </c>
      <c r="D288" s="173"/>
    </row>
    <row r="289" spans="1:4" ht="42.75">
      <c r="A289" s="162" t="s">
        <v>169</v>
      </c>
      <c r="B289" s="166" t="s">
        <v>544</v>
      </c>
      <c r="C289" s="166" t="s">
        <v>545</v>
      </c>
      <c r="D289" s="173"/>
    </row>
    <row r="290" spans="1:4" ht="185.25">
      <c r="A290" s="162" t="s">
        <v>175</v>
      </c>
      <c r="B290" s="166" t="s">
        <v>546</v>
      </c>
      <c r="C290" s="166" t="s">
        <v>547</v>
      </c>
      <c r="D290" s="173"/>
    </row>
    <row r="291" spans="1:4" ht="60">
      <c r="A291" s="162" t="s">
        <v>523</v>
      </c>
      <c r="B291" s="165" t="s">
        <v>548</v>
      </c>
      <c r="C291" s="165" t="s">
        <v>549</v>
      </c>
      <c r="D291" s="173"/>
    </row>
    <row r="292" spans="1:4" ht="71.25">
      <c r="A292" s="162" t="s">
        <v>181</v>
      </c>
      <c r="B292" s="166" t="s">
        <v>550</v>
      </c>
      <c r="C292" s="166" t="s">
        <v>551</v>
      </c>
      <c r="D292" s="173"/>
    </row>
    <row r="293" spans="1:4" ht="71.25">
      <c r="A293" s="162" t="s">
        <v>527</v>
      </c>
      <c r="B293" s="166" t="s">
        <v>552</v>
      </c>
      <c r="C293" s="166" t="s">
        <v>551</v>
      </c>
      <c r="D293" s="173"/>
    </row>
    <row r="294" spans="1:4" ht="256.5">
      <c r="A294" s="162" t="s">
        <v>529</v>
      </c>
      <c r="B294" s="166" t="s">
        <v>553</v>
      </c>
      <c r="C294" s="166" t="s">
        <v>389</v>
      </c>
      <c r="D294" s="173"/>
    </row>
    <row r="295" spans="1:4" ht="30">
      <c r="A295" s="162" t="s">
        <v>554</v>
      </c>
      <c r="B295" s="165" t="s">
        <v>555</v>
      </c>
      <c r="C295" s="166"/>
      <c r="D295" s="173"/>
    </row>
    <row r="296" spans="1:4" ht="171">
      <c r="A296" s="162" t="s">
        <v>513</v>
      </c>
      <c r="B296" s="166" t="s">
        <v>556</v>
      </c>
      <c r="C296" s="166" t="s">
        <v>557</v>
      </c>
      <c r="D296" s="173"/>
    </row>
    <row r="297" spans="1:4" ht="85.5">
      <c r="A297" s="162" t="s">
        <v>516</v>
      </c>
      <c r="B297" s="166" t="s">
        <v>558</v>
      </c>
      <c r="C297" s="166" t="s">
        <v>559</v>
      </c>
      <c r="D297" s="173"/>
    </row>
    <row r="298" spans="1:4" ht="28.5">
      <c r="A298" s="162" t="s">
        <v>169</v>
      </c>
      <c r="B298" s="166" t="s">
        <v>560</v>
      </c>
      <c r="C298" s="166" t="s">
        <v>561</v>
      </c>
      <c r="D298" s="173"/>
    </row>
    <row r="299" spans="1:4" ht="370.5">
      <c r="A299" s="162" t="s">
        <v>175</v>
      </c>
      <c r="B299" s="166" t="s">
        <v>562</v>
      </c>
      <c r="C299" s="166" t="s">
        <v>563</v>
      </c>
      <c r="D299" s="173"/>
    </row>
    <row r="300" spans="1:4" ht="42.75">
      <c r="A300" s="162" t="s">
        <v>523</v>
      </c>
      <c r="B300" s="166" t="s">
        <v>564</v>
      </c>
      <c r="C300" s="166" t="s">
        <v>565</v>
      </c>
      <c r="D300" s="173"/>
    </row>
    <row r="301" spans="1:4" ht="185.25">
      <c r="A301" s="162" t="s">
        <v>566</v>
      </c>
      <c r="B301" s="166" t="s">
        <v>567</v>
      </c>
      <c r="C301" s="166" t="s">
        <v>568</v>
      </c>
      <c r="D301" s="173"/>
    </row>
    <row r="302" spans="1:4" ht="114">
      <c r="A302" s="162" t="s">
        <v>569</v>
      </c>
      <c r="B302" s="166" t="s">
        <v>570</v>
      </c>
      <c r="C302" s="166" t="s">
        <v>571</v>
      </c>
      <c r="D302" s="173"/>
    </row>
    <row r="303" spans="1:4" ht="370.5">
      <c r="A303" s="162" t="s">
        <v>572</v>
      </c>
      <c r="B303" s="166" t="s">
        <v>573</v>
      </c>
      <c r="C303" s="166" t="s">
        <v>574</v>
      </c>
      <c r="D303" s="173"/>
    </row>
    <row r="304" spans="1:4" ht="257.25">
      <c r="A304" s="162"/>
      <c r="B304" s="166"/>
      <c r="C304" s="165" t="s">
        <v>575</v>
      </c>
      <c r="D304" s="173"/>
    </row>
    <row r="305" spans="1:4" ht="148.5">
      <c r="A305" s="162" t="s">
        <v>532</v>
      </c>
      <c r="B305" s="166" t="s">
        <v>576</v>
      </c>
      <c r="C305" s="166" t="s">
        <v>577</v>
      </c>
      <c r="D305" s="173"/>
    </row>
    <row r="306" spans="1:4" ht="128.25">
      <c r="A306" s="162" t="s">
        <v>238</v>
      </c>
      <c r="B306" s="166" t="s">
        <v>578</v>
      </c>
      <c r="C306" s="166" t="s">
        <v>414</v>
      </c>
      <c r="D306" s="173"/>
    </row>
    <row r="307" spans="1:4" ht="370.5">
      <c r="A307" s="162" t="s">
        <v>241</v>
      </c>
      <c r="B307" s="166" t="s">
        <v>415</v>
      </c>
      <c r="C307" s="166" t="s">
        <v>579</v>
      </c>
      <c r="D307" s="173"/>
    </row>
    <row r="308" spans="1:4" ht="327.75">
      <c r="A308" s="162" t="s">
        <v>244</v>
      </c>
      <c r="B308" s="166" t="s">
        <v>580</v>
      </c>
      <c r="C308" s="166" t="s">
        <v>581</v>
      </c>
      <c r="D308" s="173"/>
    </row>
    <row r="309" spans="1:4" ht="409.5">
      <c r="A309" s="162" t="s">
        <v>248</v>
      </c>
      <c r="B309" s="166" t="s">
        <v>582</v>
      </c>
      <c r="C309" s="166" t="s">
        <v>583</v>
      </c>
      <c r="D309" s="173"/>
    </row>
    <row r="310" spans="1:4" ht="313.5">
      <c r="A310" s="162" t="s">
        <v>584</v>
      </c>
      <c r="B310" s="166" t="s">
        <v>585</v>
      </c>
      <c r="C310" s="166" t="s">
        <v>586</v>
      </c>
      <c r="D310" s="173"/>
    </row>
    <row r="311" spans="1:4">
      <c r="A311" s="162" t="s">
        <v>587</v>
      </c>
      <c r="B311" s="234" t="s">
        <v>588</v>
      </c>
      <c r="C311" s="235"/>
      <c r="D311" s="162"/>
    </row>
    <row r="312" spans="1:4" ht="90">
      <c r="A312" s="162" t="s">
        <v>64</v>
      </c>
      <c r="B312" s="165" t="s">
        <v>589</v>
      </c>
      <c r="C312" s="165" t="s">
        <v>590</v>
      </c>
      <c r="D312" s="173"/>
    </row>
    <row r="313" spans="1:4" ht="142.5">
      <c r="A313" s="162" t="s">
        <v>65</v>
      </c>
      <c r="B313" s="166" t="s">
        <v>591</v>
      </c>
      <c r="C313" s="166" t="s">
        <v>592</v>
      </c>
      <c r="D313" s="173"/>
    </row>
    <row r="314" spans="1:4" ht="99.75">
      <c r="A314" s="162" t="s">
        <v>159</v>
      </c>
      <c r="B314" s="166" t="s">
        <v>593</v>
      </c>
      <c r="C314" s="166" t="s">
        <v>434</v>
      </c>
      <c r="D314" s="173"/>
    </row>
    <row r="315" spans="1:4" ht="75">
      <c r="A315" s="162" t="s">
        <v>554</v>
      </c>
      <c r="B315" s="102" t="s">
        <v>594</v>
      </c>
      <c r="C315" s="166"/>
      <c r="D315" s="173"/>
    </row>
    <row r="316" spans="1:4" ht="45">
      <c r="A316" s="162" t="s">
        <v>513</v>
      </c>
      <c r="B316" s="165" t="s">
        <v>250</v>
      </c>
      <c r="C316" s="165" t="s">
        <v>697</v>
      </c>
      <c r="D316" s="173"/>
    </row>
    <row r="317" spans="1:4" ht="45">
      <c r="A317" s="162" t="s">
        <v>541</v>
      </c>
      <c r="B317" s="165" t="s">
        <v>596</v>
      </c>
      <c r="C317" s="165" t="s">
        <v>698</v>
      </c>
      <c r="D317" s="173"/>
    </row>
    <row r="318" spans="1:4" ht="165">
      <c r="A318" s="162"/>
      <c r="B318" s="165" t="s">
        <v>598</v>
      </c>
      <c r="C318" s="166"/>
      <c r="D318" s="173"/>
    </row>
    <row r="319" spans="1:4" ht="30">
      <c r="A319" s="162" t="s">
        <v>513</v>
      </c>
      <c r="B319" s="166" t="s">
        <v>599</v>
      </c>
      <c r="C319" s="165" t="s">
        <v>699</v>
      </c>
      <c r="D319" s="173"/>
    </row>
    <row r="320" spans="1:4" ht="42.75">
      <c r="A320" s="162" t="s">
        <v>541</v>
      </c>
      <c r="B320" s="166" t="s">
        <v>601</v>
      </c>
      <c r="C320" s="166" t="s">
        <v>602</v>
      </c>
      <c r="D320" s="173"/>
    </row>
    <row r="321" spans="1:4" ht="42.75">
      <c r="A321" s="162" t="s">
        <v>169</v>
      </c>
      <c r="B321" s="166" t="s">
        <v>603</v>
      </c>
      <c r="C321" s="166" t="s">
        <v>602</v>
      </c>
      <c r="D321" s="173"/>
    </row>
    <row r="322" spans="1:4" ht="71.25">
      <c r="A322" s="162" t="s">
        <v>175</v>
      </c>
      <c r="B322" s="166" t="s">
        <v>604</v>
      </c>
      <c r="C322" s="166" t="s">
        <v>602</v>
      </c>
      <c r="D322" s="173"/>
    </row>
    <row r="323" spans="1:4" ht="57">
      <c r="A323" s="162" t="s">
        <v>523</v>
      </c>
      <c r="B323" s="166" t="s">
        <v>605</v>
      </c>
      <c r="C323" s="166" t="s">
        <v>602</v>
      </c>
      <c r="D323" s="173"/>
    </row>
    <row r="324" spans="1:4" ht="57">
      <c r="A324" s="162" t="s">
        <v>566</v>
      </c>
      <c r="B324" s="166" t="s">
        <v>606</v>
      </c>
      <c r="C324" s="166" t="s">
        <v>607</v>
      </c>
      <c r="D324" s="173"/>
    </row>
    <row r="325" spans="1:4" ht="57">
      <c r="A325" s="162" t="s">
        <v>527</v>
      </c>
      <c r="B325" s="166" t="s">
        <v>608</v>
      </c>
      <c r="C325" s="166" t="s">
        <v>607</v>
      </c>
      <c r="D325" s="173"/>
    </row>
    <row r="326" spans="1:4" ht="45">
      <c r="A326" s="162" t="s">
        <v>169</v>
      </c>
      <c r="B326" s="165" t="s">
        <v>609</v>
      </c>
      <c r="C326" s="165" t="s">
        <v>700</v>
      </c>
      <c r="D326" s="173"/>
    </row>
    <row r="327" spans="1:4" ht="45">
      <c r="A327" s="162" t="s">
        <v>175</v>
      </c>
      <c r="B327" s="165" t="s">
        <v>611</v>
      </c>
      <c r="C327" s="165" t="s">
        <v>701</v>
      </c>
      <c r="D327" s="173"/>
    </row>
    <row r="328" spans="1:4" ht="114">
      <c r="A328" s="162" t="s">
        <v>523</v>
      </c>
      <c r="B328" s="166" t="s">
        <v>613</v>
      </c>
      <c r="C328" s="166" t="s">
        <v>459</v>
      </c>
      <c r="D328" s="173"/>
    </row>
    <row r="329" spans="1:4" ht="28.5">
      <c r="A329" s="162" t="s">
        <v>566</v>
      </c>
      <c r="B329" s="166" t="s">
        <v>614</v>
      </c>
      <c r="C329" s="166" t="s">
        <v>461</v>
      </c>
      <c r="D329" s="173"/>
    </row>
    <row r="330" spans="1:4" ht="71.25">
      <c r="A330" s="162" t="s">
        <v>569</v>
      </c>
      <c r="B330" s="166" t="s">
        <v>615</v>
      </c>
      <c r="C330" s="166" t="s">
        <v>551</v>
      </c>
      <c r="D330" s="173"/>
    </row>
    <row r="331" spans="1:4" ht="114">
      <c r="A331" s="162" t="s">
        <v>572</v>
      </c>
      <c r="B331" s="166" t="s">
        <v>616</v>
      </c>
      <c r="C331" s="166" t="s">
        <v>617</v>
      </c>
      <c r="D331" s="173"/>
    </row>
    <row r="332" spans="1:4" ht="71.25">
      <c r="A332" s="162" t="s">
        <v>532</v>
      </c>
      <c r="B332" s="166" t="s">
        <v>618</v>
      </c>
      <c r="C332" s="166" t="s">
        <v>568</v>
      </c>
      <c r="D332" s="173"/>
    </row>
    <row r="333" spans="1:4" ht="71.25">
      <c r="A333" s="162" t="s">
        <v>238</v>
      </c>
      <c r="B333" s="166" t="s">
        <v>619</v>
      </c>
      <c r="C333" s="166" t="s">
        <v>568</v>
      </c>
      <c r="D333" s="173"/>
    </row>
    <row r="334" spans="1:4" ht="28.5">
      <c r="A334" s="162"/>
      <c r="B334" s="166" t="s">
        <v>620</v>
      </c>
      <c r="C334" s="166"/>
      <c r="D334" s="173"/>
    </row>
    <row r="335" spans="1:4" ht="42.75">
      <c r="A335" s="162"/>
      <c r="B335" s="166" t="s">
        <v>621</v>
      </c>
      <c r="C335" s="166"/>
      <c r="D335" s="173"/>
    </row>
    <row r="336" spans="1:4" ht="42.75">
      <c r="A336" s="162"/>
      <c r="B336" s="166" t="s">
        <v>622</v>
      </c>
      <c r="C336" s="166"/>
      <c r="D336" s="173"/>
    </row>
    <row r="337" spans="1:4" ht="156.75">
      <c r="A337" s="162" t="s">
        <v>241</v>
      </c>
      <c r="B337" s="166" t="s">
        <v>623</v>
      </c>
      <c r="C337" s="166" t="s">
        <v>624</v>
      </c>
      <c r="D337" s="173"/>
    </row>
    <row r="338" spans="1:4">
      <c r="A338" s="162">
        <v>24</v>
      </c>
      <c r="B338" s="225" t="s">
        <v>679</v>
      </c>
      <c r="C338" s="225"/>
      <c r="D338" s="173" t="s">
        <v>237</v>
      </c>
    </row>
    <row r="339" spans="1:4">
      <c r="A339" s="162">
        <v>25</v>
      </c>
      <c r="B339" s="225" t="s">
        <v>626</v>
      </c>
      <c r="C339" s="225"/>
      <c r="D339" s="173" t="s">
        <v>261</v>
      </c>
    </row>
    <row r="340" spans="1:4">
      <c r="A340" s="162" t="s">
        <v>80</v>
      </c>
      <c r="B340" s="237" t="s">
        <v>627</v>
      </c>
      <c r="C340" s="236"/>
      <c r="D340" s="173" t="s">
        <v>237</v>
      </c>
    </row>
    <row r="341" spans="1:4">
      <c r="A341" s="162" t="s">
        <v>68</v>
      </c>
      <c r="B341" s="238" t="s">
        <v>628</v>
      </c>
      <c r="C341" s="239"/>
      <c r="D341" s="173" t="s">
        <v>629</v>
      </c>
    </row>
    <row r="342" spans="1:4">
      <c r="A342" s="162" t="s">
        <v>159</v>
      </c>
      <c r="B342" s="238" t="s">
        <v>630</v>
      </c>
      <c r="C342" s="239"/>
      <c r="D342" s="173" t="s">
        <v>261</v>
      </c>
    </row>
    <row r="343" spans="1:4">
      <c r="A343" s="162" t="s">
        <v>161</v>
      </c>
      <c r="B343" s="238" t="s">
        <v>631</v>
      </c>
      <c r="C343" s="239"/>
      <c r="D343" s="173" t="s">
        <v>261</v>
      </c>
    </row>
    <row r="344" spans="1:4">
      <c r="A344" s="162" t="s">
        <v>164</v>
      </c>
      <c r="B344" s="238" t="s">
        <v>632</v>
      </c>
      <c r="C344" s="239"/>
      <c r="D344" s="173" t="s">
        <v>237</v>
      </c>
    </row>
    <row r="345" spans="1:4">
      <c r="A345" s="162" t="s">
        <v>166</v>
      </c>
      <c r="B345" s="238" t="s">
        <v>633</v>
      </c>
      <c r="C345" s="239"/>
      <c r="D345" s="173" t="s">
        <v>261</v>
      </c>
    </row>
    <row r="346" spans="1:4">
      <c r="A346" s="162" t="s">
        <v>634</v>
      </c>
      <c r="B346" s="238" t="s">
        <v>635</v>
      </c>
      <c r="C346" s="239"/>
      <c r="D346" s="173" t="s">
        <v>237</v>
      </c>
    </row>
    <row r="347" spans="1:4">
      <c r="A347" s="162" t="s">
        <v>636</v>
      </c>
      <c r="B347" s="240" t="s">
        <v>637</v>
      </c>
      <c r="C347" s="241"/>
      <c r="D347" s="173" t="s">
        <v>261</v>
      </c>
    </row>
    <row r="348" spans="1:4">
      <c r="A348" s="162" t="s">
        <v>513</v>
      </c>
      <c r="B348" s="238" t="s">
        <v>638</v>
      </c>
      <c r="C348" s="239"/>
      <c r="D348" s="173" t="s">
        <v>261</v>
      </c>
    </row>
    <row r="349" spans="1:4">
      <c r="A349" s="162" t="s">
        <v>639</v>
      </c>
      <c r="B349" s="237" t="s">
        <v>640</v>
      </c>
      <c r="C349" s="236"/>
      <c r="D349" s="173" t="s">
        <v>261</v>
      </c>
    </row>
    <row r="350" spans="1:4">
      <c r="A350" s="162" t="s">
        <v>702</v>
      </c>
      <c r="B350" s="225" t="s">
        <v>642</v>
      </c>
      <c r="C350" s="225"/>
      <c r="D350" s="173" t="s">
        <v>237</v>
      </c>
    </row>
    <row r="351" spans="1:4">
      <c r="A351" s="162" t="s">
        <v>703</v>
      </c>
      <c r="B351" s="225" t="s">
        <v>704</v>
      </c>
      <c r="C351" s="225"/>
      <c r="D351" s="173" t="s">
        <v>237</v>
      </c>
    </row>
    <row r="352" spans="1:4">
      <c r="A352" s="162" t="s">
        <v>705</v>
      </c>
      <c r="B352" s="225" t="s">
        <v>646</v>
      </c>
      <c r="C352" s="225"/>
      <c r="D352" s="173" t="s">
        <v>261</v>
      </c>
    </row>
    <row r="353" spans="1:4">
      <c r="A353" s="162" t="s">
        <v>706</v>
      </c>
      <c r="B353" s="225" t="s">
        <v>707</v>
      </c>
      <c r="C353" s="225"/>
      <c r="D353" s="173" t="s">
        <v>237</v>
      </c>
    </row>
    <row r="354" spans="1:4">
      <c r="A354" s="162" t="s">
        <v>708</v>
      </c>
      <c r="B354" s="225" t="s">
        <v>709</v>
      </c>
      <c r="C354" s="225"/>
      <c r="D354" s="173" t="s">
        <v>651</v>
      </c>
    </row>
    <row r="355" spans="1:4">
      <c r="A355" s="162" t="s">
        <v>710</v>
      </c>
      <c r="B355" s="225" t="s">
        <v>711</v>
      </c>
      <c r="C355" s="225"/>
      <c r="D355" s="173" t="s">
        <v>651</v>
      </c>
    </row>
    <row r="356" spans="1:4">
      <c r="A356" s="162" t="s">
        <v>712</v>
      </c>
      <c r="B356" s="225" t="s">
        <v>656</v>
      </c>
      <c r="C356" s="225"/>
      <c r="D356" s="173" t="s">
        <v>657</v>
      </c>
    </row>
    <row r="357" spans="1:4">
      <c r="A357" s="162" t="s">
        <v>713</v>
      </c>
      <c r="B357" s="225" t="s">
        <v>660</v>
      </c>
      <c r="C357" s="225"/>
      <c r="D357" s="173" t="s">
        <v>692</v>
      </c>
    </row>
    <row r="358" spans="1:4">
      <c r="A358" s="162">
        <v>26</v>
      </c>
      <c r="B358" s="225" t="s">
        <v>662</v>
      </c>
      <c r="C358" s="225"/>
      <c r="D358" s="173" t="s">
        <v>237</v>
      </c>
    </row>
    <row r="359" spans="1:4">
      <c r="A359" s="133">
        <v>27</v>
      </c>
      <c r="B359" s="242" t="s">
        <v>663</v>
      </c>
      <c r="C359" s="242"/>
      <c r="D359" s="164" t="s">
        <v>257</v>
      </c>
    </row>
    <row r="360" spans="1:4">
      <c r="A360" s="162">
        <v>28</v>
      </c>
      <c r="B360" s="225" t="s">
        <v>714</v>
      </c>
      <c r="C360" s="225"/>
      <c r="D360" s="173"/>
    </row>
    <row r="361" spans="1:4">
      <c r="A361" s="162" t="s">
        <v>149</v>
      </c>
      <c r="B361" s="222" t="s">
        <v>665</v>
      </c>
      <c r="C361" s="222"/>
      <c r="D361" s="173" t="s">
        <v>651</v>
      </c>
    </row>
    <row r="362" spans="1:4">
      <c r="A362" s="162" t="s">
        <v>207</v>
      </c>
      <c r="B362" s="222" t="s">
        <v>666</v>
      </c>
      <c r="C362" s="222"/>
      <c r="D362" s="173" t="s">
        <v>667</v>
      </c>
    </row>
    <row r="363" spans="1:4">
      <c r="A363" s="162" t="s">
        <v>342</v>
      </c>
      <c r="B363" s="222" t="s">
        <v>668</v>
      </c>
      <c r="C363" s="222"/>
      <c r="D363" s="173" t="s">
        <v>651</v>
      </c>
    </row>
    <row r="364" spans="1:4">
      <c r="A364" s="135">
        <v>29</v>
      </c>
      <c r="B364" s="225" t="s">
        <v>715</v>
      </c>
      <c r="C364" s="225"/>
      <c r="D364" s="136" t="s">
        <v>657</v>
      </c>
    </row>
  </sheetData>
  <mergeCells count="112">
    <mergeCell ref="B361:C361"/>
    <mergeCell ref="B362:C362"/>
    <mergeCell ref="B363:C363"/>
    <mergeCell ref="B364:C364"/>
    <mergeCell ref="B355:C355"/>
    <mergeCell ref="B356:C356"/>
    <mergeCell ref="B357:C357"/>
    <mergeCell ref="B358:C358"/>
    <mergeCell ref="B359:C359"/>
    <mergeCell ref="B360:C360"/>
    <mergeCell ref="B349:C349"/>
    <mergeCell ref="B350:C350"/>
    <mergeCell ref="B351:C351"/>
    <mergeCell ref="B352:C352"/>
    <mergeCell ref="B353:C353"/>
    <mergeCell ref="B354:C354"/>
    <mergeCell ref="B343:C343"/>
    <mergeCell ref="B344:C344"/>
    <mergeCell ref="B345:C345"/>
    <mergeCell ref="B346:C346"/>
    <mergeCell ref="B347:C347"/>
    <mergeCell ref="B348:C348"/>
    <mergeCell ref="B311:C311"/>
    <mergeCell ref="B338:C338"/>
    <mergeCell ref="B339:C339"/>
    <mergeCell ref="B340:C340"/>
    <mergeCell ref="B341:C341"/>
    <mergeCell ref="B342:C342"/>
    <mergeCell ref="B268:C268"/>
    <mergeCell ref="B269:C269"/>
    <mergeCell ref="B270:C270"/>
    <mergeCell ref="B271:C271"/>
    <mergeCell ref="B272:C272"/>
    <mergeCell ref="B274:C274"/>
    <mergeCell ref="B262:C262"/>
    <mergeCell ref="B263:C263"/>
    <mergeCell ref="B264:C264"/>
    <mergeCell ref="B265:C265"/>
    <mergeCell ref="B266:C266"/>
    <mergeCell ref="B267:C267"/>
    <mergeCell ref="B256:C256"/>
    <mergeCell ref="B257:C257"/>
    <mergeCell ref="B258:C258"/>
    <mergeCell ref="B259:C259"/>
    <mergeCell ref="B260:C260"/>
    <mergeCell ref="B261:C261"/>
    <mergeCell ref="B250:C250"/>
    <mergeCell ref="B251:C251"/>
    <mergeCell ref="B252:C252"/>
    <mergeCell ref="B253:C253"/>
    <mergeCell ref="B254:C254"/>
    <mergeCell ref="B255:C255"/>
    <mergeCell ref="B181:C181"/>
    <mergeCell ref="B183:C183"/>
    <mergeCell ref="B220:C220"/>
    <mergeCell ref="B247:C247"/>
    <mergeCell ref="B248:C248"/>
    <mergeCell ref="B249:C249"/>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63:C163"/>
    <mergeCell ref="B164:C164"/>
    <mergeCell ref="B165:C165"/>
    <mergeCell ref="B166:C166"/>
    <mergeCell ref="B167:C167"/>
    <mergeCell ref="B168:C168"/>
    <mergeCell ref="B157:C157"/>
    <mergeCell ref="B158:C158"/>
    <mergeCell ref="B159:C159"/>
    <mergeCell ref="B160:C160"/>
    <mergeCell ref="B161:C161"/>
    <mergeCell ref="B162:C162"/>
    <mergeCell ref="B88:C88"/>
    <mergeCell ref="B89:C89"/>
    <mergeCell ref="B90:C90"/>
    <mergeCell ref="B92:C92"/>
    <mergeCell ref="B129:C129"/>
    <mergeCell ref="B156:C156"/>
    <mergeCell ref="B82:C82"/>
    <mergeCell ref="B83:C83"/>
    <mergeCell ref="B84:C84"/>
    <mergeCell ref="B85:C85"/>
    <mergeCell ref="B86:C86"/>
    <mergeCell ref="B87:C87"/>
    <mergeCell ref="B76:C76"/>
    <mergeCell ref="B77:C77"/>
    <mergeCell ref="B78:C78"/>
    <mergeCell ref="B79:C79"/>
    <mergeCell ref="B80:C80"/>
    <mergeCell ref="B81:C81"/>
    <mergeCell ref="A7:A8"/>
    <mergeCell ref="B7:C8"/>
    <mergeCell ref="D7:D8"/>
    <mergeCell ref="B47:C47"/>
    <mergeCell ref="B74:C74"/>
    <mergeCell ref="B75:C75"/>
    <mergeCell ref="A1:D1"/>
    <mergeCell ref="A2:D3"/>
    <mergeCell ref="A4:A5"/>
    <mergeCell ref="B4:C5"/>
    <mergeCell ref="D4:D5"/>
    <mergeCell ref="B6:C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JOB NO.1</vt:lpstr>
      <vt:lpstr>JOB NO. 2</vt:lpstr>
      <vt:lpstr>JOB NO. 3</vt:lpstr>
      <vt:lpstr>JOB NO. 4</vt:lpstr>
      <vt:lpstr>Sheet1</vt:lpstr>
      <vt:lpstr>'JOB NO.1'!Print_Area</vt:lpstr>
      <vt:lpstr>'JOB NO.1'!Print_Titles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2018-03-07T04:52:22Z</dcterms:modified>
</cp:coreProperties>
</file>