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2"/>
  </bookViews>
  <sheets>
    <sheet name="WSS SPA" sheetId="6" r:id="rId1"/>
    <sheet name="MIS SPA" sheetId="2" r:id="rId2"/>
    <sheet name="UWSS SPA" sheetId="4" r:id="rId3"/>
  </sheets>
  <definedNames>
    <definedName name="_xlnm.Print_Area" localSheetId="1">'MIS SPA'!$A$1:$AC$24</definedName>
  </definedNames>
  <calcPr calcId="124519"/>
</workbook>
</file>

<file path=xl/calcChain.xml><?xml version="1.0" encoding="utf-8"?>
<calcChain xmlns="http://schemas.openxmlformats.org/spreadsheetml/2006/main">
  <c r="K42" i="4"/>
  <c r="K40"/>
  <c r="K39"/>
  <c r="K36"/>
  <c r="K35"/>
  <c r="K32"/>
  <c r="K31"/>
  <c r="K30"/>
  <c r="K27"/>
  <c r="K24"/>
  <c r="K23"/>
  <c r="K20"/>
  <c r="K17"/>
  <c r="K16"/>
  <c r="K13"/>
  <c r="K8"/>
  <c r="K9"/>
  <c r="K10"/>
  <c r="K7"/>
  <c r="J21" i="6"/>
  <c r="J23"/>
  <c r="H25"/>
  <c r="H26"/>
  <c r="H28"/>
  <c r="H29"/>
  <c r="H31"/>
  <c r="H35"/>
  <c r="I35"/>
  <c r="K35"/>
  <c r="J42" i="4" l="1"/>
  <c r="I40"/>
  <c r="H40"/>
  <c r="I39"/>
  <c r="H39"/>
  <c r="I36"/>
  <c r="H36"/>
  <c r="I35"/>
  <c r="H35"/>
  <c r="I32"/>
  <c r="H32"/>
  <c r="I31"/>
  <c r="H31"/>
  <c r="I30"/>
  <c r="H30"/>
  <c r="I27"/>
  <c r="H27"/>
  <c r="I24"/>
  <c r="H24"/>
  <c r="I23"/>
  <c r="H23"/>
  <c r="I20"/>
  <c r="H20"/>
  <c r="I17"/>
  <c r="H17"/>
  <c r="I16"/>
  <c r="H16"/>
  <c r="I13"/>
  <c r="H13"/>
  <c r="I10"/>
  <c r="H10"/>
  <c r="I9"/>
  <c r="H9"/>
  <c r="I8"/>
  <c r="H8"/>
  <c r="I7"/>
  <c r="I42" s="1"/>
  <c r="H7"/>
  <c r="H42" s="1"/>
  <c r="J24" i="2"/>
  <c r="I24"/>
  <c r="H24"/>
  <c r="K24"/>
</calcChain>
</file>

<file path=xl/sharedStrings.xml><?xml version="1.0" encoding="utf-8"?>
<sst xmlns="http://schemas.openxmlformats.org/spreadsheetml/2006/main" count="591" uniqueCount="276">
  <si>
    <t>State share</t>
  </si>
  <si>
    <t>Shimla-9</t>
  </si>
  <si>
    <t>Shimla</t>
  </si>
  <si>
    <t>Total</t>
  </si>
  <si>
    <t>Nahan</t>
  </si>
  <si>
    <t>Solan</t>
  </si>
  <si>
    <t>Una</t>
  </si>
  <si>
    <t>Mandi</t>
  </si>
  <si>
    <t>Kullu</t>
  </si>
  <si>
    <t>Sunder Nagar</t>
  </si>
  <si>
    <t>Chamba</t>
  </si>
  <si>
    <t>Nurpur</t>
  </si>
  <si>
    <t>Kangra</t>
  </si>
  <si>
    <t>Hamirpur</t>
  </si>
  <si>
    <t>S/Nagar</t>
  </si>
  <si>
    <t>WSS Shanan, Drahal, Makriri, Chaterbhuja &amp;Jhamehar</t>
  </si>
  <si>
    <t>MIS</t>
  </si>
  <si>
    <t>Bilaspur</t>
  </si>
  <si>
    <t>Dharamshala</t>
  </si>
  <si>
    <t>H/Pur</t>
  </si>
  <si>
    <t>R/Peo</t>
  </si>
  <si>
    <t>LIS Balghar in GP Bajghar in tehsil Theog</t>
  </si>
  <si>
    <t>LIS from Parlog Khad to Khoti Ogli and Baggi in GP Ogli Tehsil Sunni</t>
  </si>
  <si>
    <t>Rain Water Harvesting Structure over Ali Khad near Tharu (( D/S Jabble Bridge</t>
  </si>
  <si>
    <t>Imp.&amp; Ext. Pour in tehsil &amp; Distt Hamirpur</t>
  </si>
  <si>
    <t>LIS Dobber Khurd in tehsil Nadaun</t>
  </si>
  <si>
    <t>LIS Behri to DhawaliMahri in tehsil Sarkaghat Distt Mandi.</t>
  </si>
  <si>
    <t xml:space="preserve">C/O 8 Nos T/Wells at village Khad Massiani, Madanpur, Harijan Basti, Dhamandri, Sanjhot Khad, Sadhu Ram Awadi, Lower Baruhi &amp; Paniora </t>
  </si>
  <si>
    <t>C/O R.H.S on Jawar, Suin, Daloh, Radoh &amp; Karluhi Khad etc to prov. Irrg facilities for adj. area</t>
  </si>
  <si>
    <t>FIS Kheragarh, Jibhi &amp; Ghiyagi in tehsil Banjar</t>
  </si>
  <si>
    <t xml:space="preserve">8 No T/Wells in Nurpur area </t>
  </si>
  <si>
    <t>LIS to vill Kuhan and Dol in tehsil Jaisinghpur</t>
  </si>
  <si>
    <t>FIS Nai Kuhl in GP Gadiara &amp; Honshu in tehsil Palampur Distt Kangra</t>
  </si>
  <si>
    <t>Reckong Peo</t>
  </si>
  <si>
    <t>Prov GWSS Panhel Khad to Sholi, Sharog, Jhinjnoo &amp; Thaily Chakti in sub tahsil Nankhari ( Aug &amp; Rem thereof)</t>
  </si>
  <si>
    <t>Aug of LWSS Bhatoli Kalan in tehsil Baddi</t>
  </si>
  <si>
    <t xml:space="preserve">Imp. &amp; Aug of NC PC habitation of LWSS Bah and LWSS Gilkar in tehsil Jawalamukhi </t>
  </si>
  <si>
    <t>LWSS to NC/PC Habitation of Baira, Bhadrota, Sunganga &amp; Hatli area tehsil Sarkaghat</t>
  </si>
  <si>
    <t>Aug of WSS Rulang Balh, Tarswan &amp; Dhamrehar in GP Bharol Lapas &amp; Tarswan tehsil Padhar</t>
  </si>
  <si>
    <t>Aug LWSS Kathog Ropa, Balh in GP Kathog</t>
  </si>
  <si>
    <t xml:space="preserve">LWSS from Chhari Khad to Tandi and adjoining village </t>
  </si>
  <si>
    <t xml:space="preserve">Imp.&amp; Aug of source level LWSS Jharet Rajhoon &amp; LWSS Kiarwan from Neugal Khad tehsil Palampur Distt Kangra. </t>
  </si>
  <si>
    <t>Prov. LWSS from Kharahan Khad to Jahu Khunni Kofa Dhar in G P Kharahan in Sub Tehsil Nankhari.</t>
  </si>
  <si>
    <t>Aug. / Rem. of Prov. GWSS Tangri Nallah to Dhona Baroli in G P addu in Sub Tehsil Nankhari.</t>
  </si>
  <si>
    <t>Prov. LWSS Neri Platta in GP Danoghat Tehsil Arki</t>
  </si>
  <si>
    <t>Prov. LWSS to various Village under G P Tarsooh and Lehri in Tehsil Shree Naina Devi Jee.</t>
  </si>
  <si>
    <t>C/o Sector Storage tanks in Ghumarwin constituency in Tehsil Ghumarwin.</t>
  </si>
  <si>
    <t>Prov. Separate LWSS to Group of Village Balh Khalsa , Sali,Changer and Kamoon in Tehsil Bangana.</t>
  </si>
  <si>
    <t>Aug. of LWSS Chail Chowk in GP Chail Chowk in Tehsil Chachiot</t>
  </si>
  <si>
    <t>Prov. WSS &amp; LWSS to NC /PC habitation in GP Slapper, Kangoo, Dehar, Baroti, Jamba, Nalag, Chanol, Bobar, Jaroi, Salwana and samoun in Tehsil Sunder Nagar</t>
  </si>
  <si>
    <t xml:space="preserve">Aug of all drought effected WSSs in GP Uteep, Bat, Luddu and Belly from ghrosan Nallah </t>
  </si>
  <si>
    <t>Distt</t>
  </si>
  <si>
    <t>SPECIAL PLAN ASSISTANCE-2013-14</t>
  </si>
  <si>
    <t>Sr. No</t>
  </si>
  <si>
    <t>Name of Project</t>
  </si>
  <si>
    <t>Development Head/Sub Head</t>
  </si>
  <si>
    <t>Implementeing Department/Agency</t>
  </si>
  <si>
    <t>Name of Deptt</t>
  </si>
  <si>
    <t>Name of Agency</t>
  </si>
  <si>
    <t>Category of Project</t>
  </si>
  <si>
    <t>Project Intiation Year</t>
  </si>
  <si>
    <t>IPH</t>
  </si>
  <si>
    <t>WSS</t>
  </si>
  <si>
    <t>2008-09</t>
  </si>
  <si>
    <t>2010-11</t>
  </si>
  <si>
    <t>2011-12</t>
  </si>
  <si>
    <t>B/Pur</t>
  </si>
  <si>
    <t>SPA Required for the year 2013014</t>
  </si>
  <si>
    <t>Project Cost in lakh</t>
  </si>
  <si>
    <t>Project Location</t>
  </si>
  <si>
    <t>Village/Town</t>
  </si>
  <si>
    <t>Longitude</t>
  </si>
  <si>
    <t>Physical Performance ( Monthly basis</t>
  </si>
  <si>
    <t>Unit</t>
  </si>
  <si>
    <t>Target</t>
  </si>
  <si>
    <t>Achievement</t>
  </si>
  <si>
    <t>Financial Performance (Monthly basis) in lakh</t>
  </si>
  <si>
    <t>Central Allocation</t>
  </si>
  <si>
    <t>State allocation</t>
  </si>
  <si>
    <t>Expenditure</t>
  </si>
  <si>
    <t>Project Outcome/realated images</t>
  </si>
  <si>
    <t>Detail of contract person ( Departmment &amp; implementing Agency)</t>
  </si>
  <si>
    <t>Name</t>
  </si>
  <si>
    <t>Designation</t>
  </si>
  <si>
    <t>E-mail</t>
  </si>
  <si>
    <t>Phone</t>
  </si>
  <si>
    <t>Mobile</t>
  </si>
  <si>
    <t>Full Adress</t>
  </si>
  <si>
    <t>Duration of the Project in months</t>
  </si>
  <si>
    <t>Latitude</t>
  </si>
  <si>
    <t>NA</t>
  </si>
  <si>
    <t>Balghar</t>
  </si>
  <si>
    <t>Khoto Ogli&amp; Baggi</t>
  </si>
  <si>
    <t>Bilaspr</t>
  </si>
  <si>
    <t>Tharu</t>
  </si>
  <si>
    <t>Pour</t>
  </si>
  <si>
    <t>Dobber</t>
  </si>
  <si>
    <t>Dhawali Mahri</t>
  </si>
  <si>
    <t>Khad Massiani, Madanpur, Harijan Basti, Dhamandri, Sanjhot Khad, Sadhu Ram Awadi, Lower Baruhi &amp; Paniora</t>
  </si>
  <si>
    <t xml:space="preserve"> Jawar, Suin, Daloh, Radoh &amp; Karluhi Khad etc </t>
  </si>
  <si>
    <t>Kheragarh, Jibi &amp; Giyani</t>
  </si>
  <si>
    <t>Kuhan &amp; Dol</t>
  </si>
  <si>
    <t>Gadiara &amp; Honsu</t>
  </si>
  <si>
    <t xml:space="preserve"> Shanan, Drahal, Makriri, Chaterbhuja &amp;Jhamehar</t>
  </si>
  <si>
    <t xml:space="preserve"> Sholi, Sharog, Jhinjnoo &amp; Thaily Chakti</t>
  </si>
  <si>
    <t>Bhatoli Kalan</t>
  </si>
  <si>
    <t>Bah &amp; Gilkar</t>
  </si>
  <si>
    <t>Baira, Bhadrota, Sunganga &amp; Hatli area</t>
  </si>
  <si>
    <t xml:space="preserve"> Rulang Balh, Tarswan &amp; Dhamrehar in GP Bharol Lapas &amp; Tarswan</t>
  </si>
  <si>
    <t xml:space="preserve">Kathog Ropa, Balh </t>
  </si>
  <si>
    <t xml:space="preserve">Tandi and adjoining village </t>
  </si>
  <si>
    <t>Jharet Rajhoon &amp;  Kiarwan</t>
  </si>
  <si>
    <t>Neri Platta</t>
  </si>
  <si>
    <t>Gram PancayatP Uteep, Bat, Luddu and Belly</t>
  </si>
  <si>
    <t>Gram Panchayat Slapper, Kangoo, Dehar, Baroti, Jamba, Nalag, Chanol, Bobar, Jaroi, Salwana and samoun</t>
  </si>
  <si>
    <t xml:space="preserve">Chail Chowk </t>
  </si>
  <si>
    <t xml:space="preserve"> G P Tarsooh and Lehri</t>
  </si>
  <si>
    <t>Balh Khalsa , Sali,Changer and Kamoon</t>
  </si>
  <si>
    <t xml:space="preserve"> Jahu Khunni Kofa Dhar </t>
  </si>
  <si>
    <t xml:space="preserve">Dhona Baroli </t>
  </si>
  <si>
    <t>TOTAL</t>
  </si>
  <si>
    <t xml:space="preserve">Er. Anil Mehta </t>
  </si>
  <si>
    <t>Executive Engineer</t>
  </si>
  <si>
    <t>kasumptidiv@gmail.com</t>
  </si>
  <si>
    <t>0177-2620591</t>
  </si>
  <si>
    <t xml:space="preserve">Er. Virender Thakur </t>
  </si>
  <si>
    <t>eeiphdn_suni@yahoo.co.in</t>
  </si>
  <si>
    <t>0177-2786643</t>
  </si>
  <si>
    <t>IPH Div. Suni</t>
  </si>
  <si>
    <t>IPH Div No. II. Kasumpti</t>
  </si>
  <si>
    <t>xen222579@dataone.in</t>
  </si>
  <si>
    <t>01978-222579</t>
  </si>
  <si>
    <t xml:space="preserve">IPH Div. Bilaspur </t>
  </si>
  <si>
    <t xml:space="preserve">Er. V.K. Dadwalia </t>
  </si>
  <si>
    <t>iphhamirpur@gmail.com</t>
  </si>
  <si>
    <t>01972-222346</t>
  </si>
  <si>
    <t xml:space="preserve">IPH Div. Hamirpur </t>
  </si>
  <si>
    <t xml:space="preserve">Er. P.C. Thakur </t>
  </si>
  <si>
    <t xml:space="preserve">Er. B.S. Rana </t>
  </si>
  <si>
    <t>eeiphskt@rediffmail.com</t>
  </si>
  <si>
    <t>01972-230081</t>
  </si>
  <si>
    <t xml:space="preserve">IPH Div. Sarkaghat </t>
  </si>
  <si>
    <t xml:space="preserve">Er. Bhajan Lal Gupta </t>
  </si>
  <si>
    <t>eeiphshamshi@yahoo.in</t>
  </si>
  <si>
    <t>01902-260975</t>
  </si>
  <si>
    <t xml:space="preserve">FC-Div. Kullu </t>
  </si>
  <si>
    <t>Er. S.K.Dhiman</t>
  </si>
  <si>
    <t>xeniphnpr@rediffmail.com</t>
  </si>
  <si>
    <t>01893-220014</t>
  </si>
  <si>
    <t>IPH Div. Nurpur</t>
  </si>
  <si>
    <t xml:space="preserve">Er. Rohit Dubey </t>
  </si>
  <si>
    <t>thuraleeipj@yahoo.co.in</t>
  </si>
  <si>
    <t>01894-276715</t>
  </si>
  <si>
    <t xml:space="preserve">IPH Div. Thural </t>
  </si>
  <si>
    <t xml:space="preserve">Er.Naresh Sharma </t>
  </si>
  <si>
    <t>palampuriphee@yahoo.co.in</t>
  </si>
  <si>
    <t>01894-230210</t>
  </si>
  <si>
    <t>IPH Div. Palampur</t>
  </si>
  <si>
    <t xml:space="preserve">Er.Harinder Bhardwaj </t>
  </si>
  <si>
    <t>eeiph2una@yahoo.com</t>
  </si>
  <si>
    <t>01975-226136</t>
  </si>
  <si>
    <t>IPH Div. Una-II</t>
  </si>
  <si>
    <t>Dharamshala Circle</t>
  </si>
  <si>
    <t>Aug.of WSS Dharamshala Town</t>
  </si>
  <si>
    <t>Er. Deepak Garg</t>
  </si>
  <si>
    <t>dharamshaldivision@gmail.com</t>
  </si>
  <si>
    <t>01892-222049</t>
  </si>
  <si>
    <t>IPH Div. Dharmashala</t>
  </si>
  <si>
    <t>WSS to Kangra Town</t>
  </si>
  <si>
    <t>Rem.&amp; Aug.of WSS Palampur Town</t>
  </si>
  <si>
    <t xml:space="preserve">Er. Naresh Sharma </t>
  </si>
  <si>
    <t>Aug.of WSS Nagrota Bagwan</t>
  </si>
  <si>
    <t>Chamba Circle</t>
  </si>
  <si>
    <t>WSS to Chamba Town (Gravity main &amp; Treatment Plant</t>
  </si>
  <si>
    <t>Er. Rattan Chand kapoor</t>
  </si>
  <si>
    <t>eeiphcba@rediffmail.com</t>
  </si>
  <si>
    <t>01899-222410</t>
  </si>
  <si>
    <t xml:space="preserve">IPH Div. Chamba </t>
  </si>
  <si>
    <t>Kullu Circle</t>
  </si>
  <si>
    <t xml:space="preserve">WSS to Bhunter Town </t>
  </si>
  <si>
    <t>Er. Opender Vaidya</t>
  </si>
  <si>
    <t>divisionkullu1@gmail.com</t>
  </si>
  <si>
    <t>01902-222496</t>
  </si>
  <si>
    <t>IPH Div. Kullu</t>
  </si>
  <si>
    <t>WSS to Banjar Town</t>
  </si>
  <si>
    <t>01900-260975</t>
  </si>
  <si>
    <t xml:space="preserve">FC Div. Kullu </t>
  </si>
  <si>
    <t>R-Peo Circle</t>
  </si>
  <si>
    <t>WSS Rampur</t>
  </si>
  <si>
    <t xml:space="preserve">Er. Sushil Kumar </t>
  </si>
  <si>
    <t>eeiphrmp@rediffmail.com</t>
  </si>
  <si>
    <t>01782-233125</t>
  </si>
  <si>
    <t>IPH Div. Rampur</t>
  </si>
  <si>
    <t>Shimla-3</t>
  </si>
  <si>
    <t>WSS Koldam to Shimla Town</t>
  </si>
  <si>
    <t>Er. Preet Mohinder</t>
  </si>
  <si>
    <t>iphdiv2@yahoo.in</t>
  </si>
  <si>
    <t>0177-2650313</t>
  </si>
  <si>
    <t>IPH Div. No.II Shimla-3</t>
  </si>
  <si>
    <t>Rep.of old pumping machinery of LWSS Shimla Town</t>
  </si>
  <si>
    <t>C/O Er-in-Chief Office Building</t>
  </si>
  <si>
    <t>IPH Div. Kasumpta</t>
  </si>
  <si>
    <t>Nahan Circle</t>
  </si>
  <si>
    <t>WSS to Nahan Town</t>
  </si>
  <si>
    <t>Sirmour</t>
  </si>
  <si>
    <t>Er. S.K.Sharma</t>
  </si>
  <si>
    <t>eeiph_nahan@rediffmail.com</t>
  </si>
  <si>
    <t>01702-222238</t>
  </si>
  <si>
    <t xml:space="preserve">IPH Div. Nahan </t>
  </si>
  <si>
    <t>WSS to Solan Town from Giri River</t>
  </si>
  <si>
    <t>Er. Hemant Tanwar</t>
  </si>
  <si>
    <t>xeniphsolan@rediffmail.com</t>
  </si>
  <si>
    <t>01792-223808</t>
  </si>
  <si>
    <t xml:space="preserve">IPH Div. Solan </t>
  </si>
  <si>
    <t>replacement of raising main &amp; old line of WSS Solan</t>
  </si>
  <si>
    <t>Bilaspur Circle</t>
  </si>
  <si>
    <t>LWSS to New Bilaspur from Ali Khad</t>
  </si>
  <si>
    <t>01972-222579</t>
  </si>
  <si>
    <t>IPH Div. Bilaspur</t>
  </si>
  <si>
    <t>LWSS Shri Naina Devi Jee</t>
  </si>
  <si>
    <t>Hamirpur Circle</t>
  </si>
  <si>
    <t>WSS to Nadaun Town</t>
  </si>
  <si>
    <t>H/pur</t>
  </si>
  <si>
    <t>WSS to Sujanpur Town</t>
  </si>
  <si>
    <t>Total;-</t>
  </si>
  <si>
    <t>IPH Division Rampur</t>
  </si>
  <si>
    <t>eeiph_rmp@rediffmail.com</t>
  </si>
  <si>
    <t>Executive 
Engineer</t>
  </si>
  <si>
    <t>Er. Sushil Kumar</t>
  </si>
  <si>
    <t>IPH Division Una -II</t>
  </si>
  <si>
    <t>IPH Division Ghumarwin</t>
  </si>
  <si>
    <t>01978-255287</t>
  </si>
  <si>
    <t>xeniphgmr@rediffmail.com</t>
  </si>
  <si>
    <t>Er. V.K. Thakur</t>
  </si>
  <si>
    <t>IPH Division Bilaspur</t>
  </si>
  <si>
    <t>Er. P.C. Thakur</t>
  </si>
  <si>
    <t>IPH Division Mandi</t>
  </si>
  <si>
    <t>01908-221030</t>
  </si>
  <si>
    <t>iphmnd@gmail.com</t>
  </si>
  <si>
    <t>Er. Arun Sharma</t>
  </si>
  <si>
    <t>IPH Division Sundernagar</t>
  </si>
  <si>
    <t>01907-262712</t>
  </si>
  <si>
    <t>eeiphsnr@yahoo.in</t>
  </si>
  <si>
    <t>Er. Dhamender Gill</t>
  </si>
  <si>
    <t>IPH Division Chamba</t>
  </si>
  <si>
    <t>eeiphcba@redifmail.com</t>
  </si>
  <si>
    <t>Er. Rattan Chand Kapoor</t>
  </si>
  <si>
    <t>IPH Division Arki</t>
  </si>
  <si>
    <t>01796-220774</t>
  </si>
  <si>
    <t>ipharki@gmail.com</t>
  </si>
  <si>
    <t>Executive Enginer</t>
  </si>
  <si>
    <t>Er. P. K. Vaidya</t>
  </si>
  <si>
    <t>IPH Division Palampur</t>
  </si>
  <si>
    <t>Er. Naresh Sharma</t>
  </si>
  <si>
    <t>IPH Division Baggi</t>
  </si>
  <si>
    <t>01905-245225</t>
  </si>
  <si>
    <t>eeiphbgi@gmail.com</t>
  </si>
  <si>
    <t>Er. Keshav Ram</t>
  </si>
  <si>
    <t>IPH Division Padhar</t>
  </si>
  <si>
    <t>01908-260245</t>
  </si>
  <si>
    <t>iphpadhar@gmail.com</t>
  </si>
  <si>
    <t>Er. P.S. Rana</t>
  </si>
  <si>
    <t>IPH Division Sarkaghat</t>
  </si>
  <si>
    <t>01908-200081</t>
  </si>
  <si>
    <t>Er. B.S. Rana</t>
  </si>
  <si>
    <t>IPH Division Dehra</t>
  </si>
  <si>
    <t>01970-233118</t>
  </si>
  <si>
    <t>xeniphdehra@rediffmail.com</t>
  </si>
  <si>
    <t>Er. P.C. Dharoch</t>
  </si>
  <si>
    <t>IPH Division Nalagarh</t>
  </si>
  <si>
    <t>01795-223506</t>
  </si>
  <si>
    <t>enalagarh@yahoo.in</t>
  </si>
  <si>
    <t>Er. Sunil Kanotra</t>
  </si>
  <si>
    <t>Central share</t>
  </si>
  <si>
    <t>Central Share</t>
  </si>
  <si>
    <t>Er. Harinder Bhardwaj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</si>
</sst>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</font>
    <font>
      <u/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9" fillId="0" borderId="1" xfId="1" applyFont="1" applyBorder="1"/>
    <xf numFmtId="2" fontId="10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1" xfId="1" applyFont="1" applyFill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top" wrapText="1"/>
    </xf>
    <xf numFmtId="2" fontId="9" fillId="0" borderId="1" xfId="3" applyNumberFormat="1" applyFont="1" applyBorder="1" applyAlignment="1">
      <alignment horizontal="center" vertical="top"/>
    </xf>
    <xf numFmtId="2" fontId="9" fillId="0" borderId="1" xfId="2" applyNumberFormat="1" applyFont="1" applyBorder="1" applyAlignment="1">
      <alignment horizontal="center" vertical="top"/>
    </xf>
    <xf numFmtId="0" fontId="14" fillId="0" borderId="0" xfId="0" applyFont="1"/>
    <xf numFmtId="0" fontId="14" fillId="0" borderId="1" xfId="0" applyFont="1" applyBorder="1"/>
    <xf numFmtId="0" fontId="1" fillId="0" borderId="1" xfId="0" applyFont="1" applyBorder="1"/>
    <xf numFmtId="0" fontId="0" fillId="0" borderId="1" xfId="0" applyBorder="1"/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horizontal="center" vertical="top"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wrapText="1"/>
    </xf>
    <xf numFmtId="0" fontId="6" fillId="0" borderId="1" xfId="1" applyFont="1" applyFill="1" applyBorder="1" applyAlignment="1">
      <alignment horizontal="center" vertical="top" wrapText="1"/>
    </xf>
    <xf numFmtId="0" fontId="17" fillId="0" borderId="1" xfId="0" applyFont="1" applyBorder="1"/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/>
    <xf numFmtId="0" fontId="0" fillId="0" borderId="1" xfId="0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vertical="top" wrapText="1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19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9" fillId="0" borderId="0" xfId="0" applyFont="1"/>
    <xf numFmtId="0" fontId="18" fillId="0" borderId="1" xfId="0" applyFont="1" applyBorder="1"/>
    <xf numFmtId="0" fontId="10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21" fillId="0" borderId="1" xfId="10" applyFont="1" applyBorder="1" applyAlignment="1" applyProtection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1" fillId="0" borderId="1" xfId="10" applyFont="1" applyBorder="1" applyAlignment="1" applyProtection="1">
      <alignment vertical="center"/>
    </xf>
    <xf numFmtId="0" fontId="22" fillId="0" borderId="1" xfId="0" applyFont="1" applyBorder="1"/>
    <xf numFmtId="2" fontId="23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9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2" fontId="23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1" applyFont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28" fillId="0" borderId="1" xfId="11" applyBorder="1" applyAlignment="1">
      <alignment vertical="top" wrapText="1"/>
    </xf>
    <xf numFmtId="0" fontId="9" fillId="0" borderId="1" xfId="12" applyFont="1" applyBorder="1" applyAlignment="1">
      <alignment horizontal="center" vertical="top" wrapText="1"/>
    </xf>
    <xf numFmtId="0" fontId="2" fillId="0" borderId="1" xfId="12" applyFont="1" applyBorder="1" applyAlignment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9" fillId="0" borderId="1" xfId="12" applyFont="1" applyBorder="1" applyAlignment="1">
      <alignment vertical="top" wrapText="1"/>
    </xf>
    <xf numFmtId="0" fontId="9" fillId="0" borderId="1" xfId="12" applyFont="1" applyBorder="1" applyAlignment="1">
      <alignment horizontal="left" vertical="top" wrapText="1"/>
    </xf>
    <xf numFmtId="0" fontId="2" fillId="0" borderId="1" xfId="12" applyFont="1" applyBorder="1" applyAlignment="1">
      <alignment vertical="top" wrapText="1"/>
    </xf>
    <xf numFmtId="0" fontId="9" fillId="0" borderId="1" xfId="12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left" vertical="top" wrapText="1"/>
    </xf>
    <xf numFmtId="2" fontId="9" fillId="0" borderId="1" xfId="14" applyNumberFormat="1" applyFont="1" applyBorder="1" applyAlignment="1">
      <alignment horizontal="center" vertical="top" wrapText="1"/>
    </xf>
    <xf numFmtId="0" fontId="9" fillId="0" borderId="1" xfId="12" applyFont="1" applyBorder="1" applyAlignment="1">
      <alignment vertical="top"/>
    </xf>
    <xf numFmtId="0" fontId="9" fillId="0" borderId="1" xfId="12" applyFont="1" applyFill="1" applyBorder="1" applyAlignment="1">
      <alignment horizontal="center" vertical="top" wrapText="1"/>
    </xf>
    <xf numFmtId="0" fontId="5" fillId="0" borderId="1" xfId="12" applyFont="1" applyFill="1" applyBorder="1" applyAlignment="1">
      <alignment horizontal="center" vertical="top" wrapText="1"/>
    </xf>
    <xf numFmtId="0" fontId="9" fillId="0" borderId="1" xfId="12" applyFont="1" applyBorder="1" applyAlignment="1">
      <alignment vertical="top" wrapText="1"/>
    </xf>
    <xf numFmtId="0" fontId="5" fillId="0" borderId="1" xfId="12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31" fillId="0" borderId="1" xfId="0" applyFont="1" applyBorder="1" applyAlignment="1">
      <alignment vertical="top"/>
    </xf>
    <xf numFmtId="0" fontId="4" fillId="0" borderId="1" xfId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/>
    </xf>
    <xf numFmtId="2" fontId="14" fillId="0" borderId="1" xfId="0" applyNumberFormat="1" applyFont="1" applyBorder="1" applyAlignment="1">
      <alignment vertical="top"/>
    </xf>
    <xf numFmtId="0" fontId="24" fillId="0" borderId="1" xfId="10" applyFont="1" applyBorder="1" applyAlignment="1" applyProtection="1">
      <alignment vertical="top"/>
    </xf>
    <xf numFmtId="0" fontId="21" fillId="0" borderId="1" xfId="10" applyFont="1" applyBorder="1" applyAlignment="1" applyProtection="1">
      <alignment vertical="top"/>
    </xf>
    <xf numFmtId="0" fontId="25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2" fontId="27" fillId="0" borderId="1" xfId="0" applyNumberFormat="1" applyFont="1" applyBorder="1" applyAlignment="1">
      <alignment vertical="top"/>
    </xf>
    <xf numFmtId="0" fontId="18" fillId="0" borderId="1" xfId="0" applyFont="1" applyBorder="1" applyAlignment="1">
      <alignment horizontal="center" vertical="top"/>
    </xf>
    <xf numFmtId="2" fontId="9" fillId="0" borderId="1" xfId="12" applyNumberFormat="1" applyFont="1" applyBorder="1" applyAlignment="1">
      <alignment horizontal="center" vertical="top" wrapText="1"/>
    </xf>
    <xf numFmtId="2" fontId="9" fillId="0" borderId="1" xfId="12" applyNumberFormat="1" applyFont="1" applyBorder="1" applyAlignment="1">
      <alignment vertical="top" wrapText="1"/>
    </xf>
    <xf numFmtId="2" fontId="9" fillId="0" borderId="1" xfId="13" applyNumberFormat="1" applyFont="1" applyBorder="1" applyAlignment="1">
      <alignment horizontal="center" vertical="top" wrapText="1"/>
    </xf>
    <xf numFmtId="2" fontId="9" fillId="0" borderId="1" xfId="12" applyNumberFormat="1" applyFont="1" applyBorder="1" applyAlignment="1">
      <alignment vertical="top"/>
    </xf>
    <xf numFmtId="0" fontId="12" fillId="2" borderId="1" xfId="12" applyNumberFormat="1" applyFont="1" applyFill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1" xfId="12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5" fillId="0" borderId="1" xfId="12" applyFont="1" applyBorder="1" applyAlignment="1">
      <alignment horizontal="center" vertical="top" wrapText="1"/>
    </xf>
    <xf numFmtId="0" fontId="2" fillId="0" borderId="1" xfId="12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5" fillId="0" borderId="2" xfId="12" applyFont="1" applyBorder="1" applyAlignment="1">
      <alignment horizontal="center" vertical="top" wrapText="1"/>
    </xf>
    <xf numFmtId="0" fontId="5" fillId="0" borderId="3" xfId="12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</cellXfs>
  <cellStyles count="15">
    <cellStyle name="Hyperlink" xfId="10" builtinId="8"/>
    <cellStyle name="Hyperlink 2" xfId="11"/>
    <cellStyle name="Normal" xfId="0" builtinId="0"/>
    <cellStyle name="Normal 2" xfId="1"/>
    <cellStyle name="Normal 2 2" xfId="2"/>
    <cellStyle name="Normal 2 3" xfId="6"/>
    <cellStyle name="Normal 2 4" xfId="7"/>
    <cellStyle name="Normal 2 5" xfId="5"/>
    <cellStyle name="Normal 2 6" xfId="8"/>
    <cellStyle name="Normal 2 7" xfId="12"/>
    <cellStyle name="Normal 3" xfId="3"/>
    <cellStyle name="Normal 4" xfId="4"/>
    <cellStyle name="Normal 4 2" xfId="13"/>
    <cellStyle name="Normal 7" xfId="9"/>
    <cellStyle name="Normal 7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pharki@gmail.com" TargetMode="External"/><Relationship Id="rId13" Type="http://schemas.openxmlformats.org/officeDocument/2006/relationships/hyperlink" Target="mailto:xeniphgmr@rediffmail.com" TargetMode="External"/><Relationship Id="rId18" Type="http://schemas.openxmlformats.org/officeDocument/2006/relationships/hyperlink" Target="mailto:eeiphsnr@yahoo.in" TargetMode="External"/><Relationship Id="rId3" Type="http://schemas.openxmlformats.org/officeDocument/2006/relationships/hyperlink" Target="mailto:xeniphdehra@rediffmail.com" TargetMode="External"/><Relationship Id="rId7" Type="http://schemas.openxmlformats.org/officeDocument/2006/relationships/hyperlink" Target="mailto:palampuriphee@yahoo.co.in" TargetMode="External"/><Relationship Id="rId12" Type="http://schemas.openxmlformats.org/officeDocument/2006/relationships/hyperlink" Target="mailto:xen222579@dataone.in" TargetMode="External"/><Relationship Id="rId17" Type="http://schemas.openxmlformats.org/officeDocument/2006/relationships/hyperlink" Target="mailto:iphpadhar@gmail.com" TargetMode="External"/><Relationship Id="rId2" Type="http://schemas.openxmlformats.org/officeDocument/2006/relationships/hyperlink" Target="mailto:enalagarh@yahoo.in" TargetMode="External"/><Relationship Id="rId16" Type="http://schemas.openxmlformats.org/officeDocument/2006/relationships/hyperlink" Target="mailto:eeiph2una@yahoo.com" TargetMode="External"/><Relationship Id="rId1" Type="http://schemas.openxmlformats.org/officeDocument/2006/relationships/hyperlink" Target="mailto:eeiph_rmp@rediffmail.com" TargetMode="External"/><Relationship Id="rId6" Type="http://schemas.openxmlformats.org/officeDocument/2006/relationships/hyperlink" Target="mailto:eeiphbgi@gmail.com" TargetMode="External"/><Relationship Id="rId11" Type="http://schemas.openxmlformats.org/officeDocument/2006/relationships/hyperlink" Target="mailto:iphmnd@gmail.com" TargetMode="External"/><Relationship Id="rId5" Type="http://schemas.openxmlformats.org/officeDocument/2006/relationships/hyperlink" Target="mailto:iphpadhar@gmail.com" TargetMode="External"/><Relationship Id="rId15" Type="http://schemas.openxmlformats.org/officeDocument/2006/relationships/hyperlink" Target="mailto:eeiph_rmp@rediffmail.com" TargetMode="External"/><Relationship Id="rId10" Type="http://schemas.openxmlformats.org/officeDocument/2006/relationships/hyperlink" Target="mailto:eeiphsnr@yahoo.in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eeiphskt@rediffmail.com" TargetMode="External"/><Relationship Id="rId9" Type="http://schemas.openxmlformats.org/officeDocument/2006/relationships/hyperlink" Target="mailto:eeiphcba@redifmail.com" TargetMode="External"/><Relationship Id="rId14" Type="http://schemas.openxmlformats.org/officeDocument/2006/relationships/hyperlink" Target="mailto:eeiph_rmp@rediff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xeniphnpr@rediff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xen222579@dataone.in" TargetMode="External"/><Relationship Id="rId7" Type="http://schemas.openxmlformats.org/officeDocument/2006/relationships/hyperlink" Target="mailto:eeiphshamshi@yahoo.in" TargetMode="External"/><Relationship Id="rId12" Type="http://schemas.openxmlformats.org/officeDocument/2006/relationships/hyperlink" Target="mailto:eeiph2una@yahoo.com" TargetMode="External"/><Relationship Id="rId2" Type="http://schemas.openxmlformats.org/officeDocument/2006/relationships/hyperlink" Target="mailto:eeiphdn_suni@yahoo.co.in" TargetMode="External"/><Relationship Id="rId1" Type="http://schemas.openxmlformats.org/officeDocument/2006/relationships/hyperlink" Target="mailto:kasumptidiv@gmail.com" TargetMode="External"/><Relationship Id="rId6" Type="http://schemas.openxmlformats.org/officeDocument/2006/relationships/hyperlink" Target="mailto:eeiphskt@rediffmail.com" TargetMode="External"/><Relationship Id="rId11" Type="http://schemas.openxmlformats.org/officeDocument/2006/relationships/hyperlink" Target="mailto:eeiph2una@yahoo.com" TargetMode="External"/><Relationship Id="rId5" Type="http://schemas.openxmlformats.org/officeDocument/2006/relationships/hyperlink" Target="mailto:iphhamirpur@gmail.com" TargetMode="External"/><Relationship Id="rId10" Type="http://schemas.openxmlformats.org/officeDocument/2006/relationships/hyperlink" Target="mailto:palampuriphee@yahoo.co.in" TargetMode="External"/><Relationship Id="rId4" Type="http://schemas.openxmlformats.org/officeDocument/2006/relationships/hyperlink" Target="mailto:iphhamirpur@gmail.com" TargetMode="External"/><Relationship Id="rId9" Type="http://schemas.openxmlformats.org/officeDocument/2006/relationships/hyperlink" Target="mailto:thuraleeipj@yahoo.co.i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asumptidiv@gmail.com" TargetMode="External"/><Relationship Id="rId13" Type="http://schemas.openxmlformats.org/officeDocument/2006/relationships/hyperlink" Target="mailto:xen222579@dataone.in" TargetMode="External"/><Relationship Id="rId3" Type="http://schemas.openxmlformats.org/officeDocument/2006/relationships/hyperlink" Target="mailto:palampuriphee@yahoo.co.in" TargetMode="External"/><Relationship Id="rId7" Type="http://schemas.openxmlformats.org/officeDocument/2006/relationships/hyperlink" Target="mailto:eeiphrmp@rediffmail.com" TargetMode="External"/><Relationship Id="rId12" Type="http://schemas.openxmlformats.org/officeDocument/2006/relationships/hyperlink" Target="mailto:xen222579@dataone.in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dharamshaldivision@gmail.com" TargetMode="External"/><Relationship Id="rId16" Type="http://schemas.openxmlformats.org/officeDocument/2006/relationships/hyperlink" Target="mailto:dharamshaldivision@gmail.com" TargetMode="External"/><Relationship Id="rId1" Type="http://schemas.openxmlformats.org/officeDocument/2006/relationships/hyperlink" Target="mailto:dharamshaldivision@gmail.com" TargetMode="External"/><Relationship Id="rId6" Type="http://schemas.openxmlformats.org/officeDocument/2006/relationships/hyperlink" Target="mailto:eeiphshamshi@yahoo.in" TargetMode="External"/><Relationship Id="rId11" Type="http://schemas.openxmlformats.org/officeDocument/2006/relationships/hyperlink" Target="mailto:xeniphsolan@rediffmail.com" TargetMode="External"/><Relationship Id="rId5" Type="http://schemas.openxmlformats.org/officeDocument/2006/relationships/hyperlink" Target="mailto:divisionkullu1@gmail.com" TargetMode="External"/><Relationship Id="rId15" Type="http://schemas.openxmlformats.org/officeDocument/2006/relationships/hyperlink" Target="mailto:iphhamirpur@gmail.com" TargetMode="External"/><Relationship Id="rId10" Type="http://schemas.openxmlformats.org/officeDocument/2006/relationships/hyperlink" Target="mailto:xeniphsolan@rediffmail.com" TargetMode="External"/><Relationship Id="rId4" Type="http://schemas.openxmlformats.org/officeDocument/2006/relationships/hyperlink" Target="mailto:eeiphcba@rediffmail.com" TargetMode="External"/><Relationship Id="rId9" Type="http://schemas.openxmlformats.org/officeDocument/2006/relationships/hyperlink" Target="mailto:eeiph_nahan@rediffmail.com" TargetMode="External"/><Relationship Id="rId14" Type="http://schemas.openxmlformats.org/officeDocument/2006/relationships/hyperlink" Target="mailto:iphhamirpu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topLeftCell="A25" zoomScale="60" workbookViewId="0">
      <selection activeCell="H3" sqref="H3"/>
    </sheetView>
  </sheetViews>
  <sheetFormatPr defaultRowHeight="15"/>
  <cols>
    <col min="1" max="1" width="5.85546875" style="13" customWidth="1"/>
    <col min="2" max="2" width="27.85546875" style="33" customWidth="1"/>
    <col min="3" max="3" width="9.140625" style="33"/>
    <col min="4" max="4" width="7.140625" style="33" customWidth="1"/>
    <col min="5" max="5" width="6.85546875" style="33" customWidth="1"/>
    <col min="6" max="6" width="7.28515625" style="33" customWidth="1"/>
    <col min="7" max="7" width="7.85546875" style="33" customWidth="1"/>
    <col min="8" max="8" width="9.28515625" style="13" customWidth="1"/>
    <col min="9" max="9" width="8.140625" style="13" customWidth="1"/>
    <col min="10" max="10" width="9.28515625" style="13" customWidth="1"/>
    <col min="11" max="11" width="10.85546875" style="13" customWidth="1"/>
    <col min="12" max="12" width="6.42578125" style="13" customWidth="1"/>
    <col min="13" max="13" width="9.85546875" style="13" customWidth="1"/>
    <col min="14" max="14" width="24" style="13" customWidth="1"/>
    <col min="15" max="15" width="5.5703125" style="13" customWidth="1"/>
    <col min="16" max="16" width="6" style="13" customWidth="1"/>
    <col min="17" max="17" width="6.5703125" style="13" customWidth="1"/>
    <col min="18" max="18" width="7.140625" style="13" customWidth="1"/>
    <col min="19" max="19" width="6.7109375" style="13" customWidth="1"/>
    <col min="20" max="20" width="7.28515625" style="13" customWidth="1"/>
    <col min="21" max="21" width="6.5703125" style="13" customWidth="1"/>
    <col min="22" max="22" width="6" style="13" customWidth="1"/>
    <col min="23" max="23" width="7.42578125" style="13" customWidth="1"/>
    <col min="24" max="24" width="13.28515625" style="52" customWidth="1"/>
    <col min="25" max="25" width="10.7109375" style="52" customWidth="1"/>
    <col min="26" max="26" width="14.42578125" style="52" customWidth="1"/>
    <col min="27" max="27" width="7.7109375" style="52" customWidth="1"/>
    <col min="28" max="28" width="11" style="52" bestFit="1" customWidth="1"/>
    <col min="29" max="29" width="11.85546875" style="52" customWidth="1"/>
    <col min="30" max="16384" width="9.140625" style="13"/>
  </cols>
  <sheetData>
    <row r="1" spans="1:29" s="14" customFormat="1">
      <c r="A1" s="87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s="34" customFormat="1" ht="36.75" customHeight="1">
      <c r="A2" s="94" t="s">
        <v>53</v>
      </c>
      <c r="B2" s="94" t="s">
        <v>54</v>
      </c>
      <c r="C2" s="94" t="s">
        <v>60</v>
      </c>
      <c r="D2" s="94" t="s">
        <v>55</v>
      </c>
      <c r="E2" s="89" t="s">
        <v>56</v>
      </c>
      <c r="F2" s="89"/>
      <c r="G2" s="89" t="s">
        <v>59</v>
      </c>
      <c r="H2" s="86" t="s">
        <v>68</v>
      </c>
      <c r="I2" s="86"/>
      <c r="J2" s="86"/>
      <c r="K2" s="90" t="s">
        <v>67</v>
      </c>
      <c r="L2" s="89" t="s">
        <v>88</v>
      </c>
      <c r="M2" s="89" t="s">
        <v>69</v>
      </c>
      <c r="N2" s="93"/>
      <c r="O2" s="93"/>
      <c r="P2" s="93"/>
      <c r="Q2" s="86" t="s">
        <v>72</v>
      </c>
      <c r="R2" s="86"/>
      <c r="S2" s="86"/>
      <c r="T2" s="86" t="s">
        <v>76</v>
      </c>
      <c r="U2" s="86"/>
      <c r="V2" s="86"/>
      <c r="W2" s="96" t="s">
        <v>80</v>
      </c>
      <c r="X2" s="86" t="s">
        <v>81</v>
      </c>
      <c r="Y2" s="86"/>
      <c r="Z2" s="86"/>
      <c r="AA2" s="86"/>
      <c r="AB2" s="86"/>
      <c r="AC2" s="86"/>
    </row>
    <row r="3" spans="1:29" s="34" customFormat="1" ht="27" customHeight="1">
      <c r="A3" s="95"/>
      <c r="B3" s="95"/>
      <c r="C3" s="95"/>
      <c r="D3" s="95"/>
      <c r="E3" s="67" t="s">
        <v>57</v>
      </c>
      <c r="F3" s="67" t="s">
        <v>58</v>
      </c>
      <c r="G3" s="89"/>
      <c r="H3" s="67" t="s">
        <v>274</v>
      </c>
      <c r="I3" s="67" t="s">
        <v>0</v>
      </c>
      <c r="J3" s="67" t="s">
        <v>3</v>
      </c>
      <c r="K3" s="91"/>
      <c r="L3" s="92"/>
      <c r="M3" s="67" t="s">
        <v>51</v>
      </c>
      <c r="N3" s="67" t="s">
        <v>70</v>
      </c>
      <c r="O3" s="79" t="s">
        <v>71</v>
      </c>
      <c r="P3" s="79" t="s">
        <v>89</v>
      </c>
      <c r="Q3" s="65" t="s">
        <v>73</v>
      </c>
      <c r="R3" s="65" t="s">
        <v>74</v>
      </c>
      <c r="S3" s="65" t="s">
        <v>75</v>
      </c>
      <c r="T3" s="65" t="s">
        <v>77</v>
      </c>
      <c r="U3" s="65" t="s">
        <v>78</v>
      </c>
      <c r="V3" s="65" t="s">
        <v>79</v>
      </c>
      <c r="W3" s="97"/>
      <c r="X3" s="65" t="s">
        <v>82</v>
      </c>
      <c r="Y3" s="65" t="s">
        <v>83</v>
      </c>
      <c r="Z3" s="65" t="s">
        <v>84</v>
      </c>
      <c r="AA3" s="65" t="s">
        <v>85</v>
      </c>
      <c r="AB3" s="65" t="s">
        <v>86</v>
      </c>
      <c r="AC3" s="65" t="s">
        <v>87</v>
      </c>
    </row>
    <row r="4" spans="1:29" s="14" customFormat="1">
      <c r="A4" s="57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64">
        <v>8</v>
      </c>
      <c r="I4" s="64">
        <v>9</v>
      </c>
      <c r="J4" s="64">
        <v>10</v>
      </c>
      <c r="K4" s="64">
        <v>11</v>
      </c>
      <c r="L4" s="64">
        <v>12</v>
      </c>
      <c r="M4" s="64">
        <v>13</v>
      </c>
      <c r="N4" s="64">
        <v>14</v>
      </c>
      <c r="O4" s="64">
        <v>16</v>
      </c>
      <c r="P4" s="64">
        <v>17</v>
      </c>
      <c r="Q4" s="64">
        <v>16</v>
      </c>
      <c r="R4" s="64">
        <v>18</v>
      </c>
      <c r="S4" s="64">
        <v>19</v>
      </c>
      <c r="T4" s="64">
        <v>20</v>
      </c>
      <c r="U4" s="64">
        <v>21</v>
      </c>
      <c r="V4" s="64">
        <v>22</v>
      </c>
      <c r="W4" s="64">
        <v>23</v>
      </c>
      <c r="X4" s="64">
        <v>24</v>
      </c>
      <c r="Y4" s="64">
        <v>25</v>
      </c>
      <c r="Z4" s="64">
        <v>26</v>
      </c>
      <c r="AA4" s="64">
        <v>27</v>
      </c>
      <c r="AB4" s="64">
        <v>28</v>
      </c>
      <c r="AC4" s="64">
        <v>29</v>
      </c>
    </row>
    <row r="5" spans="1:29" s="14" customFormat="1">
      <c r="A5" s="66"/>
      <c r="B5" s="55" t="s">
        <v>14</v>
      </c>
      <c r="C5" s="55"/>
      <c r="D5" s="55"/>
      <c r="E5" s="55"/>
      <c r="F5" s="55"/>
      <c r="G5" s="55"/>
      <c r="H5" s="54"/>
      <c r="I5" s="54"/>
      <c r="J5" s="54"/>
      <c r="K5" s="54"/>
      <c r="L5" s="66"/>
      <c r="M5" s="54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s="14" customFormat="1" ht="30">
      <c r="A6" s="66">
        <v>1</v>
      </c>
      <c r="B6" s="55" t="s">
        <v>15</v>
      </c>
      <c r="C6" s="55" t="s">
        <v>63</v>
      </c>
      <c r="D6" s="55"/>
      <c r="E6" s="55" t="s">
        <v>61</v>
      </c>
      <c r="F6" s="55"/>
      <c r="G6" s="55" t="s">
        <v>62</v>
      </c>
      <c r="H6" s="80">
        <v>318.68</v>
      </c>
      <c r="I6" s="80">
        <v>35.409999999999997</v>
      </c>
      <c r="J6" s="80">
        <v>354.09000000000003</v>
      </c>
      <c r="K6" s="80">
        <v>205.16000000000003</v>
      </c>
      <c r="L6" s="66"/>
      <c r="M6" s="54" t="s">
        <v>7</v>
      </c>
      <c r="N6" s="55" t="s">
        <v>103</v>
      </c>
      <c r="O6" s="32"/>
      <c r="P6" s="32"/>
      <c r="Q6" s="32"/>
      <c r="R6" s="32"/>
      <c r="S6" s="32"/>
      <c r="T6" s="32"/>
      <c r="U6" s="32"/>
      <c r="V6" s="32"/>
      <c r="W6" s="32"/>
      <c r="X6" s="31" t="s">
        <v>261</v>
      </c>
      <c r="Y6" s="31" t="s">
        <v>227</v>
      </c>
      <c r="Z6" s="53" t="s">
        <v>260</v>
      </c>
      <c r="AA6" s="31" t="s">
        <v>259</v>
      </c>
      <c r="AB6" s="31">
        <v>9418048902</v>
      </c>
      <c r="AC6" s="31" t="s">
        <v>258</v>
      </c>
    </row>
    <row r="7" spans="1:29" s="14" customFormat="1">
      <c r="A7" s="63"/>
      <c r="B7" s="55" t="s">
        <v>33</v>
      </c>
      <c r="C7" s="55"/>
      <c r="D7" s="55"/>
      <c r="E7" s="55"/>
      <c r="F7" s="55"/>
      <c r="G7" s="55"/>
      <c r="H7" s="83"/>
      <c r="I7" s="83"/>
      <c r="J7" s="83"/>
      <c r="K7" s="83"/>
      <c r="L7" s="63"/>
      <c r="M7" s="63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14" customFormat="1" ht="51">
      <c r="A8" s="66">
        <v>3</v>
      </c>
      <c r="B8" s="55" t="s">
        <v>34</v>
      </c>
      <c r="C8" s="55" t="s">
        <v>64</v>
      </c>
      <c r="D8" s="55"/>
      <c r="E8" s="55" t="s">
        <v>61</v>
      </c>
      <c r="F8" s="55"/>
      <c r="G8" s="55" t="s">
        <v>62</v>
      </c>
      <c r="H8" s="80">
        <v>289.63</v>
      </c>
      <c r="I8" s="80">
        <v>32.18</v>
      </c>
      <c r="J8" s="80">
        <v>321.81</v>
      </c>
      <c r="K8" s="80">
        <v>207.60000000000002</v>
      </c>
      <c r="L8" s="63"/>
      <c r="M8" s="63" t="s">
        <v>2</v>
      </c>
      <c r="N8" s="55" t="s">
        <v>104</v>
      </c>
      <c r="O8" s="32"/>
      <c r="P8" s="32"/>
      <c r="Q8" s="32"/>
      <c r="R8" s="32"/>
      <c r="S8" s="32"/>
      <c r="T8" s="32"/>
      <c r="U8" s="32"/>
      <c r="V8" s="32"/>
      <c r="W8" s="32"/>
      <c r="X8" s="31" t="s">
        <v>228</v>
      </c>
      <c r="Y8" s="31" t="s">
        <v>227</v>
      </c>
      <c r="Z8" s="53" t="s">
        <v>226</v>
      </c>
      <c r="AA8" s="31" t="s">
        <v>191</v>
      </c>
      <c r="AB8" s="32">
        <v>9418031677</v>
      </c>
      <c r="AC8" s="31" t="s">
        <v>225</v>
      </c>
    </row>
    <row r="9" spans="1:29" s="14" customFormat="1">
      <c r="A9" s="66"/>
      <c r="B9" s="55" t="s">
        <v>4</v>
      </c>
      <c r="C9" s="55"/>
      <c r="D9" s="55"/>
      <c r="E9" s="55"/>
      <c r="F9" s="55"/>
      <c r="G9" s="55"/>
      <c r="H9" s="80"/>
      <c r="I9" s="80"/>
      <c r="J9" s="80"/>
      <c r="K9" s="80"/>
      <c r="L9" s="66"/>
      <c r="M9" s="54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s="14" customFormat="1" ht="30">
      <c r="A10" s="66">
        <v>4</v>
      </c>
      <c r="B10" s="55" t="s">
        <v>35</v>
      </c>
      <c r="C10" s="55" t="s">
        <v>64</v>
      </c>
      <c r="D10" s="55"/>
      <c r="E10" s="55" t="s">
        <v>61</v>
      </c>
      <c r="F10" s="55"/>
      <c r="G10" s="55" t="s">
        <v>62</v>
      </c>
      <c r="H10" s="80">
        <v>197.22</v>
      </c>
      <c r="I10" s="80">
        <v>21.91</v>
      </c>
      <c r="J10" s="80">
        <v>219.13</v>
      </c>
      <c r="K10" s="80">
        <v>219.13</v>
      </c>
      <c r="L10" s="66"/>
      <c r="M10" s="54" t="s">
        <v>5</v>
      </c>
      <c r="N10" s="32" t="s">
        <v>105</v>
      </c>
      <c r="O10" s="32"/>
      <c r="P10" s="32"/>
      <c r="Q10" s="32"/>
      <c r="R10" s="32"/>
      <c r="S10" s="32"/>
      <c r="T10" s="32"/>
      <c r="U10" s="32"/>
      <c r="V10" s="32"/>
      <c r="W10" s="32"/>
      <c r="X10" s="31" t="s">
        <v>272</v>
      </c>
      <c r="Y10" s="31" t="s">
        <v>227</v>
      </c>
      <c r="Z10" s="53" t="s">
        <v>271</v>
      </c>
      <c r="AA10" s="31" t="s">
        <v>270</v>
      </c>
      <c r="AB10" s="31">
        <v>9418037252</v>
      </c>
      <c r="AC10" s="31" t="s">
        <v>269</v>
      </c>
    </row>
    <row r="11" spans="1:29" s="14" customFormat="1">
      <c r="A11" s="63"/>
      <c r="B11" s="55" t="s">
        <v>13</v>
      </c>
      <c r="C11" s="55"/>
      <c r="D11" s="55"/>
      <c r="E11" s="55"/>
      <c r="F11" s="55"/>
      <c r="G11" s="55"/>
      <c r="H11" s="83"/>
      <c r="I11" s="83"/>
      <c r="J11" s="83"/>
      <c r="K11" s="83"/>
      <c r="L11" s="63"/>
      <c r="M11" s="63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s="14" customFormat="1" ht="38.25">
      <c r="A12" s="66">
        <v>6</v>
      </c>
      <c r="B12" s="55" t="s">
        <v>36</v>
      </c>
      <c r="C12" s="55" t="s">
        <v>64</v>
      </c>
      <c r="D12" s="55"/>
      <c r="E12" s="55" t="s">
        <v>61</v>
      </c>
      <c r="F12" s="55"/>
      <c r="G12" s="55" t="s">
        <v>62</v>
      </c>
      <c r="H12" s="80">
        <v>174.25</v>
      </c>
      <c r="I12" s="80">
        <v>19.36</v>
      </c>
      <c r="J12" s="80">
        <v>193.61</v>
      </c>
      <c r="K12" s="80">
        <v>193.61</v>
      </c>
      <c r="L12" s="63"/>
      <c r="M12" s="63" t="s">
        <v>12</v>
      </c>
      <c r="N12" s="32" t="s">
        <v>106</v>
      </c>
      <c r="O12" s="32"/>
      <c r="P12" s="32"/>
      <c r="Q12" s="32"/>
      <c r="R12" s="32"/>
      <c r="S12" s="32"/>
      <c r="T12" s="32"/>
      <c r="U12" s="32"/>
      <c r="V12" s="32"/>
      <c r="W12" s="32"/>
      <c r="X12" s="31" t="s">
        <v>268</v>
      </c>
      <c r="Y12" s="31" t="s">
        <v>227</v>
      </c>
      <c r="Z12" s="53" t="s">
        <v>267</v>
      </c>
      <c r="AA12" s="31" t="s">
        <v>266</v>
      </c>
      <c r="AB12" s="32">
        <v>9418761437</v>
      </c>
      <c r="AC12" s="31" t="s">
        <v>265</v>
      </c>
    </row>
    <row r="13" spans="1:29" s="14" customFormat="1">
      <c r="A13" s="32"/>
      <c r="B13" s="72"/>
      <c r="C13" s="72"/>
      <c r="D13" s="72"/>
      <c r="E13" s="72"/>
      <c r="F13" s="72"/>
      <c r="G13" s="72"/>
      <c r="H13" s="73"/>
      <c r="I13" s="73"/>
      <c r="J13" s="73"/>
      <c r="K13" s="73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s="14" customFormat="1" ht="38.25">
      <c r="A14" s="66">
        <v>7</v>
      </c>
      <c r="B14" s="55" t="s">
        <v>37</v>
      </c>
      <c r="C14" s="55" t="s">
        <v>64</v>
      </c>
      <c r="D14" s="55"/>
      <c r="E14" s="55" t="s">
        <v>61</v>
      </c>
      <c r="F14" s="55"/>
      <c r="G14" s="55" t="s">
        <v>62</v>
      </c>
      <c r="H14" s="80">
        <v>2559.1</v>
      </c>
      <c r="I14" s="80">
        <v>284.33999999999997</v>
      </c>
      <c r="J14" s="80">
        <v>2843.44</v>
      </c>
      <c r="K14" s="80">
        <v>1551.39</v>
      </c>
      <c r="L14" s="63"/>
      <c r="M14" s="66" t="s">
        <v>7</v>
      </c>
      <c r="N14" s="31" t="s">
        <v>107</v>
      </c>
      <c r="O14" s="32"/>
      <c r="P14" s="32"/>
      <c r="Q14" s="32"/>
      <c r="R14" s="32"/>
      <c r="S14" s="32"/>
      <c r="T14" s="32"/>
      <c r="U14" s="32"/>
      <c r="V14" s="32"/>
      <c r="W14" s="32"/>
      <c r="X14" s="31" t="s">
        <v>264</v>
      </c>
      <c r="Y14" s="31" t="s">
        <v>227</v>
      </c>
      <c r="Z14" s="53" t="s">
        <v>139</v>
      </c>
      <c r="AA14" s="31" t="s">
        <v>263</v>
      </c>
      <c r="AB14" s="31">
        <v>9418128032</v>
      </c>
      <c r="AC14" s="31" t="s">
        <v>262</v>
      </c>
    </row>
    <row r="15" spans="1:29" s="14" customFormat="1">
      <c r="A15" s="63"/>
      <c r="B15" s="55" t="s">
        <v>9</v>
      </c>
      <c r="C15" s="55"/>
      <c r="D15" s="55"/>
      <c r="E15" s="55"/>
      <c r="F15" s="55"/>
      <c r="G15" s="55"/>
      <c r="H15" s="83"/>
      <c r="I15" s="83"/>
      <c r="J15" s="83"/>
      <c r="K15" s="83"/>
      <c r="L15" s="63"/>
      <c r="M15" s="66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14" customFormat="1" ht="67.5" customHeight="1">
      <c r="A16" s="66">
        <v>8</v>
      </c>
      <c r="B16" s="55" t="s">
        <v>38</v>
      </c>
      <c r="C16" s="55" t="s">
        <v>64</v>
      </c>
      <c r="D16" s="55"/>
      <c r="E16" s="55" t="s">
        <v>61</v>
      </c>
      <c r="F16" s="55"/>
      <c r="G16" s="55" t="s">
        <v>62</v>
      </c>
      <c r="H16" s="80">
        <v>146.5</v>
      </c>
      <c r="I16" s="80">
        <v>16.28</v>
      </c>
      <c r="J16" s="80">
        <v>162.78</v>
      </c>
      <c r="K16" s="80">
        <v>118.78</v>
      </c>
      <c r="L16" s="63"/>
      <c r="M16" s="66" t="s">
        <v>7</v>
      </c>
      <c r="N16" s="31" t="s">
        <v>108</v>
      </c>
      <c r="O16" s="32"/>
      <c r="P16" s="32"/>
      <c r="Q16" s="32"/>
      <c r="R16" s="32"/>
      <c r="S16" s="32"/>
      <c r="T16" s="32"/>
      <c r="U16" s="32"/>
      <c r="V16" s="32"/>
      <c r="W16" s="32"/>
      <c r="X16" s="31" t="s">
        <v>261</v>
      </c>
      <c r="Y16" s="31" t="s">
        <v>227</v>
      </c>
      <c r="Z16" s="53" t="s">
        <v>260</v>
      </c>
      <c r="AA16" s="31" t="s">
        <v>259</v>
      </c>
      <c r="AB16" s="31">
        <v>9418048902</v>
      </c>
      <c r="AC16" s="31" t="s">
        <v>258</v>
      </c>
    </row>
    <row r="17" spans="1:29" s="14" customFormat="1" ht="30">
      <c r="A17" s="66">
        <v>9</v>
      </c>
      <c r="B17" s="55" t="s">
        <v>39</v>
      </c>
      <c r="C17" s="55" t="s">
        <v>64</v>
      </c>
      <c r="D17" s="55"/>
      <c r="E17" s="55" t="s">
        <v>61</v>
      </c>
      <c r="F17" s="55"/>
      <c r="G17" s="55" t="s">
        <v>62</v>
      </c>
      <c r="H17" s="80">
        <v>201.99</v>
      </c>
      <c r="I17" s="80">
        <v>22.44</v>
      </c>
      <c r="J17" s="80">
        <v>224.43</v>
      </c>
      <c r="K17" s="80">
        <v>111.09</v>
      </c>
      <c r="L17" s="63"/>
      <c r="M17" s="66" t="s">
        <v>7</v>
      </c>
      <c r="N17" s="31" t="s">
        <v>109</v>
      </c>
      <c r="O17" s="32"/>
      <c r="P17" s="32"/>
      <c r="Q17" s="32"/>
      <c r="R17" s="32"/>
      <c r="S17" s="32"/>
      <c r="T17" s="32"/>
      <c r="U17" s="32"/>
      <c r="V17" s="32"/>
      <c r="W17" s="32"/>
      <c r="X17" s="31" t="s">
        <v>257</v>
      </c>
      <c r="Y17" s="31" t="s">
        <v>227</v>
      </c>
      <c r="Z17" s="53" t="s">
        <v>256</v>
      </c>
      <c r="AA17" s="31" t="s">
        <v>255</v>
      </c>
      <c r="AB17" s="31">
        <v>9418456555</v>
      </c>
      <c r="AC17" s="31" t="s">
        <v>254</v>
      </c>
    </row>
    <row r="18" spans="1:29" s="14" customFormat="1" ht="45">
      <c r="A18" s="66">
        <v>10</v>
      </c>
      <c r="B18" s="55" t="s">
        <v>40</v>
      </c>
      <c r="C18" s="55" t="s">
        <v>64</v>
      </c>
      <c r="D18" s="55"/>
      <c r="E18" s="55" t="s">
        <v>61</v>
      </c>
      <c r="F18" s="55"/>
      <c r="G18" s="55" t="s">
        <v>62</v>
      </c>
      <c r="H18" s="80">
        <v>240.8</v>
      </c>
      <c r="I18" s="80">
        <v>26.75</v>
      </c>
      <c r="J18" s="80">
        <v>267.55</v>
      </c>
      <c r="K18" s="80">
        <v>146.42000000000002</v>
      </c>
      <c r="L18" s="63"/>
      <c r="M18" s="66" t="s">
        <v>7</v>
      </c>
      <c r="N18" s="31" t="s">
        <v>110</v>
      </c>
      <c r="O18" s="32"/>
      <c r="P18" s="32"/>
      <c r="Q18" s="32"/>
      <c r="R18" s="32"/>
      <c r="S18" s="32"/>
      <c r="T18" s="32"/>
      <c r="U18" s="32"/>
      <c r="V18" s="32"/>
      <c r="W18" s="32"/>
      <c r="X18" s="31" t="s">
        <v>243</v>
      </c>
      <c r="Y18" s="31" t="s">
        <v>227</v>
      </c>
      <c r="Z18" s="53" t="s">
        <v>242</v>
      </c>
      <c r="AA18" s="31" t="s">
        <v>241</v>
      </c>
      <c r="AB18" s="31">
        <v>9418301809</v>
      </c>
      <c r="AC18" s="31" t="s">
        <v>240</v>
      </c>
    </row>
    <row r="19" spans="1:29" s="14" customFormat="1">
      <c r="A19" s="63"/>
      <c r="B19" s="55" t="s">
        <v>18</v>
      </c>
      <c r="C19" s="55"/>
      <c r="D19" s="55"/>
      <c r="E19" s="55"/>
      <c r="F19" s="55"/>
      <c r="G19" s="55"/>
      <c r="H19" s="83"/>
      <c r="I19" s="83"/>
      <c r="J19" s="83"/>
      <c r="K19" s="83"/>
      <c r="L19" s="63"/>
      <c r="M19" s="66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32"/>
      <c r="Z19" s="32"/>
      <c r="AA19" s="32"/>
      <c r="AB19" s="32"/>
      <c r="AC19" s="32"/>
    </row>
    <row r="20" spans="1:29" s="14" customFormat="1" ht="51">
      <c r="A20" s="66">
        <v>11</v>
      </c>
      <c r="B20" s="55" t="s">
        <v>41</v>
      </c>
      <c r="C20" s="55" t="s">
        <v>64</v>
      </c>
      <c r="D20" s="55"/>
      <c r="E20" s="55" t="s">
        <v>61</v>
      </c>
      <c r="F20" s="55"/>
      <c r="G20" s="55" t="s">
        <v>62</v>
      </c>
      <c r="H20" s="80">
        <v>636.22</v>
      </c>
      <c r="I20" s="80">
        <v>70.69</v>
      </c>
      <c r="J20" s="80">
        <v>706.91000000000008</v>
      </c>
      <c r="K20" s="80">
        <v>363.35000000000008</v>
      </c>
      <c r="L20" s="63"/>
      <c r="M20" s="63"/>
      <c r="N20" s="31" t="s">
        <v>111</v>
      </c>
      <c r="O20" s="32"/>
      <c r="P20" s="32"/>
      <c r="Q20" s="32"/>
      <c r="R20" s="32"/>
      <c r="S20" s="32"/>
      <c r="T20" s="32"/>
      <c r="U20" s="32"/>
      <c r="V20" s="32"/>
      <c r="W20" s="32"/>
      <c r="X20" s="31" t="s">
        <v>253</v>
      </c>
      <c r="Y20" s="31" t="s">
        <v>227</v>
      </c>
      <c r="Z20" s="53" t="s">
        <v>155</v>
      </c>
      <c r="AA20" s="31" t="s">
        <v>156</v>
      </c>
      <c r="AB20" s="31">
        <v>9816025773</v>
      </c>
      <c r="AC20" s="31" t="s">
        <v>252</v>
      </c>
    </row>
    <row r="21" spans="1:29" s="14" customFormat="1" ht="30">
      <c r="A21" s="66">
        <v>12</v>
      </c>
      <c r="B21" s="55" t="s">
        <v>44</v>
      </c>
      <c r="C21" s="55" t="s">
        <v>65</v>
      </c>
      <c r="D21" s="55"/>
      <c r="E21" s="55" t="s">
        <v>61</v>
      </c>
      <c r="F21" s="55"/>
      <c r="G21" s="55" t="s">
        <v>62</v>
      </c>
      <c r="H21" s="80">
        <v>185.4</v>
      </c>
      <c r="I21" s="80">
        <v>20.6</v>
      </c>
      <c r="J21" s="80">
        <f>H21+I21</f>
        <v>206</v>
      </c>
      <c r="K21" s="80">
        <v>206</v>
      </c>
      <c r="L21" s="63"/>
      <c r="M21" s="66" t="s">
        <v>12</v>
      </c>
      <c r="N21" s="31" t="s">
        <v>112</v>
      </c>
      <c r="O21" s="32"/>
      <c r="P21" s="32"/>
      <c r="Q21" s="32"/>
      <c r="R21" s="32"/>
      <c r="S21" s="32"/>
      <c r="T21" s="32"/>
      <c r="U21" s="32"/>
      <c r="V21" s="32"/>
      <c r="W21" s="32"/>
      <c r="X21" s="31" t="s">
        <v>251</v>
      </c>
      <c r="Y21" s="31" t="s">
        <v>250</v>
      </c>
      <c r="Z21" s="53" t="s">
        <v>249</v>
      </c>
      <c r="AA21" s="31" t="s">
        <v>248</v>
      </c>
      <c r="AB21" s="32">
        <v>9418495851</v>
      </c>
      <c r="AC21" s="31" t="s">
        <v>247</v>
      </c>
    </row>
    <row r="22" spans="1:29" s="14" customFormat="1">
      <c r="A22" s="66"/>
      <c r="B22" s="55" t="s">
        <v>10</v>
      </c>
      <c r="C22" s="55"/>
      <c r="D22" s="55"/>
      <c r="E22" s="55"/>
      <c r="F22" s="55"/>
      <c r="G22" s="55"/>
      <c r="H22" s="80"/>
      <c r="I22" s="80"/>
      <c r="J22" s="80"/>
      <c r="K22" s="80"/>
      <c r="L22" s="63"/>
      <c r="M22" s="66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32"/>
      <c r="Z22" s="32"/>
      <c r="AA22" s="32"/>
      <c r="AB22" s="32"/>
      <c r="AC22" s="32"/>
    </row>
    <row r="23" spans="1:29" s="14" customFormat="1" ht="48" customHeight="1">
      <c r="A23" s="66">
        <v>13</v>
      </c>
      <c r="B23" s="55" t="s">
        <v>50</v>
      </c>
      <c r="C23" s="55" t="s">
        <v>65</v>
      </c>
      <c r="D23" s="55"/>
      <c r="E23" s="55" t="s">
        <v>61</v>
      </c>
      <c r="F23" s="55"/>
      <c r="G23" s="55" t="s">
        <v>62</v>
      </c>
      <c r="H23" s="62">
        <v>1152.32</v>
      </c>
      <c r="I23" s="62">
        <v>128.03</v>
      </c>
      <c r="J23" s="80">
        <f>H23+I23</f>
        <v>1280.3499999999999</v>
      </c>
      <c r="K23" s="80">
        <v>839.01</v>
      </c>
      <c r="L23" s="63"/>
      <c r="M23" s="66" t="s">
        <v>10</v>
      </c>
      <c r="N23" s="31" t="s">
        <v>113</v>
      </c>
      <c r="O23" s="32"/>
      <c r="P23" s="32"/>
      <c r="Q23" s="32"/>
      <c r="R23" s="32"/>
      <c r="S23" s="32"/>
      <c r="T23" s="32"/>
      <c r="U23" s="32"/>
      <c r="V23" s="32"/>
      <c r="W23" s="32"/>
      <c r="X23" s="31" t="s">
        <v>246</v>
      </c>
      <c r="Y23" s="31" t="s">
        <v>227</v>
      </c>
      <c r="Z23" s="53" t="s">
        <v>245</v>
      </c>
      <c r="AA23" s="31" t="s">
        <v>176</v>
      </c>
      <c r="AB23" s="31">
        <v>9418066226</v>
      </c>
      <c r="AC23" s="31" t="s">
        <v>244</v>
      </c>
    </row>
    <row r="24" spans="1:29" s="14" customFormat="1">
      <c r="A24" s="66"/>
      <c r="B24" s="59" t="s">
        <v>14</v>
      </c>
      <c r="C24" s="59"/>
      <c r="D24" s="59"/>
      <c r="E24" s="59"/>
      <c r="F24" s="59"/>
      <c r="G24" s="59"/>
      <c r="H24" s="80"/>
      <c r="I24" s="80"/>
      <c r="J24" s="80"/>
      <c r="K24" s="80"/>
      <c r="L24" s="63"/>
      <c r="M24" s="66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32"/>
      <c r="Z24" s="32"/>
      <c r="AA24" s="32"/>
      <c r="AB24" s="32"/>
      <c r="AC24" s="32"/>
    </row>
    <row r="25" spans="1:29" s="14" customFormat="1" ht="76.5">
      <c r="A25" s="66">
        <v>14</v>
      </c>
      <c r="B25" s="84" t="s">
        <v>49</v>
      </c>
      <c r="C25" s="55" t="s">
        <v>65</v>
      </c>
      <c r="D25" s="55"/>
      <c r="E25" s="55" t="s">
        <v>61</v>
      </c>
      <c r="F25" s="55"/>
      <c r="G25" s="55" t="s">
        <v>62</v>
      </c>
      <c r="H25" s="11">
        <f>J25-I25</f>
        <v>578.09</v>
      </c>
      <c r="I25" s="12">
        <v>64.23</v>
      </c>
      <c r="J25" s="80">
        <v>642.32000000000005</v>
      </c>
      <c r="K25" s="80">
        <v>642.32000000000005</v>
      </c>
      <c r="L25" s="32"/>
      <c r="M25" s="32" t="s">
        <v>7</v>
      </c>
      <c r="N25" s="31" t="s">
        <v>114</v>
      </c>
      <c r="O25" s="32"/>
      <c r="P25" s="32"/>
      <c r="Q25" s="32"/>
      <c r="R25" s="32"/>
      <c r="S25" s="32"/>
      <c r="T25" s="32"/>
      <c r="U25" s="32"/>
      <c r="V25" s="32"/>
      <c r="W25" s="32"/>
      <c r="X25" s="31" t="s">
        <v>243</v>
      </c>
      <c r="Y25" s="31" t="s">
        <v>227</v>
      </c>
      <c r="Z25" s="53" t="s">
        <v>242</v>
      </c>
      <c r="AA25" s="31" t="s">
        <v>241</v>
      </c>
      <c r="AB25" s="31">
        <v>9418301809</v>
      </c>
      <c r="AC25" s="31" t="s">
        <v>240</v>
      </c>
    </row>
    <row r="26" spans="1:29" s="14" customFormat="1" ht="47.25" customHeight="1">
      <c r="A26" s="66">
        <v>15</v>
      </c>
      <c r="B26" s="61" t="s">
        <v>48</v>
      </c>
      <c r="C26" s="55" t="s">
        <v>65</v>
      </c>
      <c r="D26" s="55"/>
      <c r="E26" s="55" t="s">
        <v>61</v>
      </c>
      <c r="F26" s="55"/>
      <c r="G26" s="55" t="s">
        <v>62</v>
      </c>
      <c r="H26" s="11">
        <f>J26-I26</f>
        <v>233.91000000000003</v>
      </c>
      <c r="I26" s="12">
        <v>25.989999999999952</v>
      </c>
      <c r="J26" s="80">
        <v>259.89999999999998</v>
      </c>
      <c r="K26" s="80">
        <v>256.14999999999998</v>
      </c>
      <c r="L26" s="32"/>
      <c r="M26" s="32" t="s">
        <v>7</v>
      </c>
      <c r="N26" s="31" t="s">
        <v>115</v>
      </c>
      <c r="O26" s="32"/>
      <c r="P26" s="32"/>
      <c r="Q26" s="32"/>
      <c r="R26" s="32"/>
      <c r="S26" s="32"/>
      <c r="T26" s="32"/>
      <c r="U26" s="32"/>
      <c r="V26" s="32"/>
      <c r="W26" s="32"/>
      <c r="X26" s="31" t="s">
        <v>239</v>
      </c>
      <c r="Y26" s="31" t="s">
        <v>227</v>
      </c>
      <c r="Z26" s="53" t="s">
        <v>238</v>
      </c>
      <c r="AA26" s="31" t="s">
        <v>237</v>
      </c>
      <c r="AB26" s="31">
        <v>9418037314</v>
      </c>
      <c r="AC26" s="31" t="s">
        <v>236</v>
      </c>
    </row>
    <row r="27" spans="1:29" s="14" customFormat="1">
      <c r="A27" s="66"/>
      <c r="B27" s="59" t="s">
        <v>66</v>
      </c>
      <c r="C27" s="59"/>
      <c r="D27" s="59"/>
      <c r="E27" s="59"/>
      <c r="F27" s="72"/>
      <c r="G27" s="72"/>
      <c r="H27" s="80"/>
      <c r="I27" s="81"/>
      <c r="J27" s="80"/>
      <c r="K27" s="81"/>
      <c r="L27" s="63"/>
      <c r="M27" s="66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32"/>
      <c r="Z27" s="32"/>
      <c r="AA27" s="32"/>
      <c r="AB27" s="32"/>
      <c r="AC27" s="32"/>
    </row>
    <row r="28" spans="1:29" s="14" customFormat="1" ht="51.75" customHeight="1">
      <c r="A28" s="66">
        <v>16</v>
      </c>
      <c r="B28" s="85" t="s">
        <v>45</v>
      </c>
      <c r="C28" s="55" t="s">
        <v>65</v>
      </c>
      <c r="D28" s="55"/>
      <c r="E28" s="55" t="s">
        <v>61</v>
      </c>
      <c r="F28" s="55"/>
      <c r="G28" s="55" t="s">
        <v>62</v>
      </c>
      <c r="H28" s="11">
        <f>J28-I28</f>
        <v>309.58999999999997</v>
      </c>
      <c r="I28" s="12">
        <v>34.400000000000034</v>
      </c>
      <c r="J28" s="80">
        <v>343.99</v>
      </c>
      <c r="K28" s="80">
        <v>183.04000000000002</v>
      </c>
      <c r="L28" s="32"/>
      <c r="M28" s="60" t="s">
        <v>66</v>
      </c>
      <c r="N28" s="31" t="s">
        <v>116</v>
      </c>
      <c r="O28" s="32"/>
      <c r="P28" s="32"/>
      <c r="Q28" s="32"/>
      <c r="R28" s="32"/>
      <c r="S28" s="32"/>
      <c r="T28" s="32"/>
      <c r="U28" s="32"/>
      <c r="V28" s="32"/>
      <c r="W28" s="32"/>
      <c r="X28" s="31" t="s">
        <v>235</v>
      </c>
      <c r="Y28" s="31" t="s">
        <v>227</v>
      </c>
      <c r="Z28" s="53" t="s">
        <v>130</v>
      </c>
      <c r="AA28" s="31" t="s">
        <v>131</v>
      </c>
      <c r="AB28" s="31">
        <v>9418040480</v>
      </c>
      <c r="AC28" s="31" t="s">
        <v>234</v>
      </c>
    </row>
    <row r="29" spans="1:29" s="14" customFormat="1" ht="48" customHeight="1">
      <c r="A29" s="66">
        <v>17</v>
      </c>
      <c r="B29" s="84" t="s">
        <v>46</v>
      </c>
      <c r="C29" s="55" t="s">
        <v>65</v>
      </c>
      <c r="D29" s="55"/>
      <c r="E29" s="55" t="s">
        <v>61</v>
      </c>
      <c r="F29" s="55"/>
      <c r="G29" s="55" t="s">
        <v>62</v>
      </c>
      <c r="H29" s="11">
        <f>J29-I29</f>
        <v>192.82</v>
      </c>
      <c r="I29" s="12">
        <v>21.42</v>
      </c>
      <c r="J29" s="80">
        <v>214.24</v>
      </c>
      <c r="K29" s="80">
        <v>158.24</v>
      </c>
      <c r="L29" s="32"/>
      <c r="M29" s="60" t="s">
        <v>66</v>
      </c>
      <c r="N29" s="31" t="s">
        <v>90</v>
      </c>
      <c r="O29" s="32"/>
      <c r="P29" s="32"/>
      <c r="Q29" s="32"/>
      <c r="R29" s="32"/>
      <c r="S29" s="32"/>
      <c r="T29" s="32"/>
      <c r="U29" s="32"/>
      <c r="V29" s="32"/>
      <c r="W29" s="32"/>
      <c r="X29" s="31" t="s">
        <v>233</v>
      </c>
      <c r="Y29" s="31" t="s">
        <v>227</v>
      </c>
      <c r="Z29" s="53" t="s">
        <v>232</v>
      </c>
      <c r="AA29" s="31" t="s">
        <v>231</v>
      </c>
      <c r="AB29" s="31">
        <v>9418474184</v>
      </c>
      <c r="AC29" s="31" t="s">
        <v>230</v>
      </c>
    </row>
    <row r="30" spans="1:29" s="14" customFormat="1">
      <c r="A30" s="32"/>
      <c r="B30" s="72" t="s">
        <v>6</v>
      </c>
      <c r="C30" s="72"/>
      <c r="D30" s="72"/>
      <c r="E30" s="72"/>
      <c r="F30" s="72"/>
      <c r="G30" s="72"/>
      <c r="H30" s="73"/>
      <c r="I30" s="73"/>
      <c r="J30" s="73"/>
      <c r="K30" s="73"/>
      <c r="L30" s="32"/>
      <c r="M30" s="32"/>
      <c r="N30" s="31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32"/>
      <c r="Z30" s="32"/>
      <c r="AA30" s="32"/>
      <c r="AB30" s="32"/>
      <c r="AC30" s="32"/>
    </row>
    <row r="31" spans="1:29" s="14" customFormat="1" ht="51">
      <c r="A31" s="66">
        <v>18</v>
      </c>
      <c r="B31" s="56" t="s">
        <v>47</v>
      </c>
      <c r="C31" s="55" t="s">
        <v>65</v>
      </c>
      <c r="D31" s="55"/>
      <c r="E31" s="55" t="s">
        <v>61</v>
      </c>
      <c r="F31" s="55"/>
      <c r="G31" s="55" t="s">
        <v>62</v>
      </c>
      <c r="H31" s="11">
        <f>J31-I31</f>
        <v>137.87</v>
      </c>
      <c r="I31" s="11">
        <v>15.32</v>
      </c>
      <c r="J31" s="80">
        <v>153.19</v>
      </c>
      <c r="K31" s="80">
        <v>153.19</v>
      </c>
      <c r="L31" s="32"/>
      <c r="M31" s="32"/>
      <c r="N31" s="31" t="s">
        <v>117</v>
      </c>
      <c r="O31" s="32"/>
      <c r="P31" s="32"/>
      <c r="Q31" s="32"/>
      <c r="R31" s="32"/>
      <c r="S31" s="32"/>
      <c r="T31" s="32"/>
      <c r="U31" s="32"/>
      <c r="V31" s="32"/>
      <c r="W31" s="32"/>
      <c r="X31" s="31" t="s">
        <v>275</v>
      </c>
      <c r="Y31" s="31" t="s">
        <v>122</v>
      </c>
      <c r="Z31" s="53" t="s">
        <v>159</v>
      </c>
      <c r="AA31" s="31" t="s">
        <v>160</v>
      </c>
      <c r="AB31" s="31">
        <v>9418059172</v>
      </c>
      <c r="AC31" s="31" t="s">
        <v>229</v>
      </c>
    </row>
    <row r="32" spans="1:29" s="14" customFormat="1">
      <c r="A32" s="66"/>
      <c r="B32" s="59" t="s">
        <v>20</v>
      </c>
      <c r="C32" s="58"/>
      <c r="D32" s="58"/>
      <c r="E32" s="66"/>
      <c r="F32" s="72"/>
      <c r="G32" s="72"/>
      <c r="H32" s="80"/>
      <c r="I32" s="80"/>
      <c r="J32" s="81"/>
      <c r="K32" s="8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32"/>
      <c r="Z32" s="32"/>
      <c r="AA32" s="32"/>
      <c r="AB32" s="32"/>
      <c r="AC32" s="32"/>
    </row>
    <row r="33" spans="1:29" s="14" customFormat="1" ht="51">
      <c r="A33" s="66">
        <v>19</v>
      </c>
      <c r="B33" s="56" t="s">
        <v>42</v>
      </c>
      <c r="C33" s="55" t="s">
        <v>65</v>
      </c>
      <c r="D33" s="55"/>
      <c r="E33" s="55" t="s">
        <v>61</v>
      </c>
      <c r="F33" s="55"/>
      <c r="G33" s="55" t="s">
        <v>62</v>
      </c>
      <c r="H33" s="11">
        <v>257</v>
      </c>
      <c r="I33" s="11">
        <v>28.56</v>
      </c>
      <c r="J33" s="82">
        <v>285.56</v>
      </c>
      <c r="K33" s="80">
        <v>275.56</v>
      </c>
      <c r="L33" s="32"/>
      <c r="M33" s="32" t="s">
        <v>2</v>
      </c>
      <c r="N33" s="31" t="s">
        <v>118</v>
      </c>
      <c r="O33" s="32"/>
      <c r="P33" s="32"/>
      <c r="Q33" s="32"/>
      <c r="R33" s="32"/>
      <c r="S33" s="32"/>
      <c r="T33" s="32"/>
      <c r="U33" s="32"/>
      <c r="V33" s="32"/>
      <c r="W33" s="32"/>
      <c r="X33" s="31" t="s">
        <v>228</v>
      </c>
      <c r="Y33" s="31" t="s">
        <v>227</v>
      </c>
      <c r="Z33" s="53" t="s">
        <v>226</v>
      </c>
      <c r="AA33" s="31" t="s">
        <v>191</v>
      </c>
      <c r="AB33" s="32">
        <v>9418031677</v>
      </c>
      <c r="AC33" s="31" t="s">
        <v>225</v>
      </c>
    </row>
    <row r="34" spans="1:29" s="14" customFormat="1" ht="51">
      <c r="A34" s="66">
        <v>20</v>
      </c>
      <c r="B34" s="56" t="s">
        <v>43</v>
      </c>
      <c r="C34" s="55" t="s">
        <v>65</v>
      </c>
      <c r="D34" s="55"/>
      <c r="E34" s="55" t="s">
        <v>61</v>
      </c>
      <c r="F34" s="55"/>
      <c r="G34" s="55" t="s">
        <v>62</v>
      </c>
      <c r="H34" s="11">
        <v>149.05000000000001</v>
      </c>
      <c r="I34" s="11">
        <v>16.559999999999999</v>
      </c>
      <c r="J34" s="82">
        <v>165.61</v>
      </c>
      <c r="K34" s="80">
        <v>165.61</v>
      </c>
      <c r="L34" s="32"/>
      <c r="M34" s="32" t="s">
        <v>2</v>
      </c>
      <c r="N34" s="31" t="s">
        <v>119</v>
      </c>
      <c r="O34" s="32"/>
      <c r="P34" s="32"/>
      <c r="Q34" s="32"/>
      <c r="R34" s="32"/>
      <c r="S34" s="32"/>
      <c r="T34" s="32"/>
      <c r="U34" s="32"/>
      <c r="V34" s="32"/>
      <c r="W34" s="32"/>
      <c r="X34" s="31" t="s">
        <v>228</v>
      </c>
      <c r="Y34" s="31" t="s">
        <v>227</v>
      </c>
      <c r="Z34" s="53" t="s">
        <v>226</v>
      </c>
      <c r="AA34" s="31" t="s">
        <v>191</v>
      </c>
      <c r="AB34" s="32">
        <v>9418031677</v>
      </c>
      <c r="AC34" s="31" t="s">
        <v>225</v>
      </c>
    </row>
    <row r="35" spans="1:29" s="14" customFormat="1">
      <c r="A35" s="32"/>
      <c r="B35" s="72" t="s">
        <v>120</v>
      </c>
      <c r="C35" s="72"/>
      <c r="D35" s="72"/>
      <c r="E35" s="72"/>
      <c r="F35" s="72"/>
      <c r="G35" s="72"/>
      <c r="H35" s="73">
        <f>SUM(H6:H34)</f>
        <v>7960.44</v>
      </c>
      <c r="I35" s="73">
        <f>SUM(I6:I34)</f>
        <v>884.47</v>
      </c>
      <c r="J35" s="73"/>
      <c r="K35" s="78">
        <f>SUM(K6:K34)</f>
        <v>5995.65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32"/>
      <c r="Z35" s="32"/>
      <c r="AA35" s="32"/>
      <c r="AB35" s="32"/>
      <c r="AC35" s="32"/>
    </row>
  </sheetData>
  <mergeCells count="15">
    <mergeCell ref="Q2:S2"/>
    <mergeCell ref="T2:V2"/>
    <mergeCell ref="X2:AC2"/>
    <mergeCell ref="A1:AC1"/>
    <mergeCell ref="E2:F2"/>
    <mergeCell ref="H2:J2"/>
    <mergeCell ref="G2:G3"/>
    <mergeCell ref="K2:K3"/>
    <mergeCell ref="L2:L3"/>
    <mergeCell ref="M2:P2"/>
    <mergeCell ref="A2:A3"/>
    <mergeCell ref="B2:B3"/>
    <mergeCell ref="C2:C3"/>
    <mergeCell ref="D2:D3"/>
    <mergeCell ref="W2:W3"/>
  </mergeCells>
  <hyperlinks>
    <hyperlink ref="Z8" r:id="rId1"/>
    <hyperlink ref="Z10" r:id="rId2"/>
    <hyperlink ref="Z12" r:id="rId3"/>
    <hyperlink ref="Z14" r:id="rId4"/>
    <hyperlink ref="Z16" r:id="rId5"/>
    <hyperlink ref="Z17" r:id="rId6"/>
    <hyperlink ref="Z20" r:id="rId7"/>
    <hyperlink ref="Z21" r:id="rId8"/>
    <hyperlink ref="Z23" r:id="rId9"/>
    <hyperlink ref="Z25" r:id="rId10"/>
    <hyperlink ref="Z26" r:id="rId11"/>
    <hyperlink ref="Z28" r:id="rId12"/>
    <hyperlink ref="Z29" r:id="rId13"/>
    <hyperlink ref="Z33" r:id="rId14"/>
    <hyperlink ref="Z34" r:id="rId15"/>
    <hyperlink ref="Z31" r:id="rId16"/>
    <hyperlink ref="Z6" r:id="rId17"/>
    <hyperlink ref="Z18" r:id="rId18"/>
  </hyperlinks>
  <pageMargins left="0.16" right="0.24" top="0.35" bottom="0.35" header="0.17" footer="0.17"/>
  <pageSetup scale="48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topLeftCell="A13" zoomScale="60" workbookViewId="0">
      <selection activeCell="K15" sqref="K15"/>
    </sheetView>
  </sheetViews>
  <sheetFormatPr defaultColWidth="11.5703125" defaultRowHeight="15"/>
  <cols>
    <col min="1" max="1" width="4.7109375" style="15" customWidth="1"/>
    <col min="2" max="2" width="31.28515625" style="24" customWidth="1"/>
    <col min="3" max="3" width="8.85546875" style="24" customWidth="1"/>
    <col min="4" max="4" width="11.5703125" style="24"/>
    <col min="5" max="5" width="7.7109375" style="24" customWidth="1"/>
    <col min="6" max="6" width="9.85546875" style="24" customWidth="1"/>
    <col min="7" max="7" width="6.85546875" style="24" customWidth="1"/>
    <col min="8" max="8" width="11.5703125" style="15"/>
    <col min="9" max="9" width="8.140625" style="15" customWidth="1"/>
    <col min="10" max="10" width="8.5703125" style="15" customWidth="1"/>
    <col min="11" max="11" width="9.7109375" style="15" customWidth="1"/>
    <col min="12" max="12" width="8.140625" style="15" customWidth="1"/>
    <col min="13" max="13" width="8.42578125" style="15" customWidth="1"/>
    <col min="14" max="14" width="20.7109375" style="26" customWidth="1"/>
    <col min="15" max="15" width="7.85546875" style="15" customWidth="1"/>
    <col min="16" max="16" width="6.85546875" style="15" customWidth="1"/>
    <col min="17" max="19" width="7.42578125" style="15" customWidth="1"/>
    <col min="20" max="20" width="6.5703125" style="15" customWidth="1"/>
    <col min="21" max="21" width="5.5703125" style="15" customWidth="1"/>
    <col min="22" max="22" width="6.42578125" style="15" customWidth="1"/>
    <col min="23" max="23" width="11.5703125" style="15"/>
    <col min="24" max="24" width="20.140625" style="15" customWidth="1"/>
    <col min="25" max="25" width="19.42578125" style="15" customWidth="1"/>
    <col min="26" max="26" width="27.42578125" style="15" customWidth="1"/>
    <col min="27" max="27" width="13.85546875" style="15" customWidth="1"/>
    <col min="28" max="28" width="14" style="15" customWidth="1"/>
    <col min="29" max="29" width="24.5703125" style="15" customWidth="1"/>
    <col min="30" max="16384" width="11.5703125" style="15"/>
  </cols>
  <sheetData>
    <row r="1" spans="1:29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25"/>
    </row>
    <row r="2" spans="1:29" s="22" customFormat="1" ht="33.75">
      <c r="A2" s="17" t="s">
        <v>53</v>
      </c>
      <c r="B2" s="7" t="s">
        <v>54</v>
      </c>
      <c r="C2" s="7" t="s">
        <v>60</v>
      </c>
      <c r="D2" s="7" t="s">
        <v>55</v>
      </c>
      <c r="E2" s="99" t="s">
        <v>56</v>
      </c>
      <c r="F2" s="99"/>
      <c r="G2" s="99" t="s">
        <v>59</v>
      </c>
      <c r="H2" s="103" t="s">
        <v>68</v>
      </c>
      <c r="I2" s="103"/>
      <c r="J2" s="103"/>
      <c r="K2" s="107" t="s">
        <v>67</v>
      </c>
      <c r="L2" s="99" t="s">
        <v>88</v>
      </c>
      <c r="M2" s="104" t="s">
        <v>69</v>
      </c>
      <c r="N2" s="105"/>
      <c r="O2" s="105"/>
      <c r="P2" s="105"/>
      <c r="Q2" s="106" t="s">
        <v>72</v>
      </c>
      <c r="R2" s="106"/>
      <c r="S2" s="106"/>
      <c r="T2" s="106" t="s">
        <v>76</v>
      </c>
      <c r="U2" s="106"/>
      <c r="V2" s="106"/>
      <c r="W2" s="20" t="s">
        <v>80</v>
      </c>
      <c r="X2" s="98" t="s">
        <v>81</v>
      </c>
      <c r="Y2" s="98"/>
      <c r="Z2" s="98"/>
      <c r="AA2" s="98"/>
      <c r="AB2" s="98"/>
      <c r="AC2" s="98"/>
    </row>
    <row r="3" spans="1:29" s="22" customFormat="1" ht="45">
      <c r="A3" s="17"/>
      <c r="B3" s="18"/>
      <c r="C3" s="18"/>
      <c r="D3" s="18"/>
      <c r="E3" s="7" t="s">
        <v>57</v>
      </c>
      <c r="F3" s="7" t="s">
        <v>58</v>
      </c>
      <c r="G3" s="99"/>
      <c r="H3" s="67" t="s">
        <v>274</v>
      </c>
      <c r="I3" s="7" t="s">
        <v>0</v>
      </c>
      <c r="J3" s="7" t="s">
        <v>3</v>
      </c>
      <c r="K3" s="108"/>
      <c r="L3" s="100"/>
      <c r="M3" s="17" t="s">
        <v>51</v>
      </c>
      <c r="N3" s="7" t="s">
        <v>70</v>
      </c>
      <c r="O3" s="19" t="s">
        <v>71</v>
      </c>
      <c r="P3" s="19" t="s">
        <v>89</v>
      </c>
      <c r="Q3" s="21" t="s">
        <v>73</v>
      </c>
      <c r="R3" s="21" t="s">
        <v>74</v>
      </c>
      <c r="S3" s="21" t="s">
        <v>75</v>
      </c>
      <c r="T3" s="21" t="s">
        <v>77</v>
      </c>
      <c r="U3" s="21" t="s">
        <v>78</v>
      </c>
      <c r="V3" s="21" t="s">
        <v>79</v>
      </c>
      <c r="X3" s="21" t="s">
        <v>82</v>
      </c>
      <c r="Y3" s="21" t="s">
        <v>83</v>
      </c>
      <c r="Z3" s="21" t="s">
        <v>84</v>
      </c>
      <c r="AA3" s="21" t="s">
        <v>85</v>
      </c>
      <c r="AB3" s="21" t="s">
        <v>86</v>
      </c>
      <c r="AC3" s="21" t="s">
        <v>87</v>
      </c>
    </row>
    <row r="4" spans="1:29" s="14" customFormat="1">
      <c r="A4" s="1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21">
        <v>14</v>
      </c>
      <c r="O4" s="9">
        <v>16</v>
      </c>
      <c r="P4" s="9">
        <v>17</v>
      </c>
      <c r="Q4" s="9">
        <v>16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</row>
    <row r="5" spans="1:29">
      <c r="A5" s="2"/>
      <c r="B5" s="4" t="s">
        <v>1</v>
      </c>
      <c r="C5" s="4"/>
      <c r="D5" s="4"/>
      <c r="E5" s="4"/>
      <c r="F5" s="4"/>
      <c r="G5" s="4"/>
      <c r="H5" s="2"/>
      <c r="I5" s="2"/>
      <c r="J5" s="2"/>
      <c r="K5" s="2"/>
      <c r="L5" s="2"/>
    </row>
    <row r="6" spans="1:29" ht="25.5">
      <c r="A6" s="2">
        <v>1</v>
      </c>
      <c r="B6" s="3" t="s">
        <v>21</v>
      </c>
      <c r="C6" s="3" t="s">
        <v>64</v>
      </c>
      <c r="D6" s="3"/>
      <c r="E6" s="23" t="s">
        <v>61</v>
      </c>
      <c r="F6" s="23"/>
      <c r="G6" s="23" t="s">
        <v>16</v>
      </c>
      <c r="H6" s="2">
        <v>101.34</v>
      </c>
      <c r="I6" s="2">
        <v>5.33</v>
      </c>
      <c r="J6" s="2">
        <v>106.67</v>
      </c>
      <c r="K6" s="2">
        <v>88.67</v>
      </c>
      <c r="L6" s="2"/>
      <c r="M6" s="16" t="s">
        <v>2</v>
      </c>
      <c r="N6" s="26" t="s">
        <v>91</v>
      </c>
      <c r="X6" s="16" t="s">
        <v>121</v>
      </c>
      <c r="Y6" s="16" t="s">
        <v>122</v>
      </c>
      <c r="Z6" s="37" t="s">
        <v>123</v>
      </c>
      <c r="AA6" s="16" t="s">
        <v>124</v>
      </c>
      <c r="AB6" s="15">
        <v>9418005971</v>
      </c>
      <c r="AC6" s="16" t="s">
        <v>129</v>
      </c>
    </row>
    <row r="7" spans="1:29" ht="27" customHeight="1">
      <c r="A7" s="2">
        <v>2</v>
      </c>
      <c r="B7" s="3" t="s">
        <v>22</v>
      </c>
      <c r="C7" s="3" t="s">
        <v>64</v>
      </c>
      <c r="D7" s="3"/>
      <c r="E7" s="23" t="s">
        <v>61</v>
      </c>
      <c r="F7" s="23"/>
      <c r="G7" s="23" t="s">
        <v>16</v>
      </c>
      <c r="H7" s="2">
        <v>136.72</v>
      </c>
      <c r="I7" s="2">
        <v>7.2</v>
      </c>
      <c r="J7" s="2">
        <v>143.91999999999999</v>
      </c>
      <c r="K7" s="2">
        <v>143.91999999999999</v>
      </c>
      <c r="L7" s="2"/>
      <c r="M7" s="16" t="s">
        <v>2</v>
      </c>
      <c r="N7" s="26" t="s">
        <v>92</v>
      </c>
      <c r="X7" s="38" t="s">
        <v>125</v>
      </c>
      <c r="Y7" s="38" t="s">
        <v>122</v>
      </c>
      <c r="Z7" s="40" t="s">
        <v>126</v>
      </c>
      <c r="AA7" s="38" t="s">
        <v>127</v>
      </c>
      <c r="AB7" s="39">
        <v>9805419001</v>
      </c>
      <c r="AC7" s="38" t="s">
        <v>128</v>
      </c>
    </row>
    <row r="8" spans="1:29">
      <c r="A8" s="2"/>
      <c r="B8" s="4" t="s">
        <v>17</v>
      </c>
      <c r="C8" s="4"/>
      <c r="D8" s="4"/>
      <c r="E8" s="4"/>
      <c r="F8" s="4"/>
      <c r="G8" s="4"/>
      <c r="H8" s="2"/>
      <c r="I8" s="2"/>
      <c r="J8" s="2"/>
      <c r="K8" s="2"/>
      <c r="L8" s="2"/>
    </row>
    <row r="9" spans="1:29" ht="38.25">
      <c r="A9" s="2">
        <v>3</v>
      </c>
      <c r="B9" s="3" t="s">
        <v>23</v>
      </c>
      <c r="C9" s="3" t="s">
        <v>64</v>
      </c>
      <c r="D9" s="3"/>
      <c r="E9" s="23" t="s">
        <v>61</v>
      </c>
      <c r="F9" s="23"/>
      <c r="G9" s="23" t="s">
        <v>16</v>
      </c>
      <c r="H9" s="2">
        <v>124.9</v>
      </c>
      <c r="I9" s="2">
        <v>6.57</v>
      </c>
      <c r="J9" s="2">
        <v>131.47</v>
      </c>
      <c r="K9" s="2">
        <v>120.85</v>
      </c>
      <c r="L9" s="2"/>
      <c r="M9" s="16" t="s">
        <v>93</v>
      </c>
      <c r="N9" s="26" t="s">
        <v>94</v>
      </c>
      <c r="X9" s="38" t="s">
        <v>137</v>
      </c>
      <c r="Y9" s="38" t="s">
        <v>122</v>
      </c>
      <c r="Z9" s="40" t="s">
        <v>130</v>
      </c>
      <c r="AA9" s="38" t="s">
        <v>131</v>
      </c>
      <c r="AB9" s="39">
        <v>9418040480</v>
      </c>
      <c r="AC9" s="38" t="s">
        <v>132</v>
      </c>
    </row>
    <row r="10" spans="1:29">
      <c r="A10" s="2"/>
      <c r="B10" s="4" t="s">
        <v>13</v>
      </c>
      <c r="C10" s="4"/>
      <c r="D10" s="4"/>
      <c r="E10" s="4"/>
      <c r="F10" s="4"/>
      <c r="G10" s="4"/>
      <c r="H10" s="2"/>
      <c r="I10" s="2"/>
      <c r="J10" s="2"/>
      <c r="K10" s="2"/>
      <c r="L10" s="2"/>
    </row>
    <row r="11" spans="1:29" ht="25.5">
      <c r="A11" s="2">
        <v>4</v>
      </c>
      <c r="B11" s="3" t="s">
        <v>24</v>
      </c>
      <c r="C11" s="3" t="s">
        <v>64</v>
      </c>
      <c r="D11" s="3"/>
      <c r="E11" s="23" t="s">
        <v>61</v>
      </c>
      <c r="F11" s="23"/>
      <c r="G11" s="23" t="s">
        <v>16</v>
      </c>
      <c r="H11" s="2">
        <v>205.11</v>
      </c>
      <c r="I11" s="2">
        <v>10.79</v>
      </c>
      <c r="J11" s="2">
        <v>215.9</v>
      </c>
      <c r="K11" s="2">
        <v>179.52</v>
      </c>
      <c r="L11" s="2"/>
      <c r="M11" s="28" t="s">
        <v>19</v>
      </c>
      <c r="N11" s="26" t="s">
        <v>95</v>
      </c>
      <c r="X11" s="38" t="s">
        <v>133</v>
      </c>
      <c r="Y11" s="38" t="s">
        <v>122</v>
      </c>
      <c r="Z11" s="40" t="s">
        <v>134</v>
      </c>
      <c r="AA11" s="38" t="s">
        <v>135</v>
      </c>
      <c r="AB11" s="39">
        <v>9418006844</v>
      </c>
      <c r="AC11" s="38" t="s">
        <v>136</v>
      </c>
    </row>
    <row r="12" spans="1:29">
      <c r="A12" s="2">
        <v>5</v>
      </c>
      <c r="B12" s="3" t="s">
        <v>25</v>
      </c>
      <c r="C12" s="3" t="s">
        <v>64</v>
      </c>
      <c r="D12" s="3"/>
      <c r="E12" s="23" t="s">
        <v>61</v>
      </c>
      <c r="F12" s="23"/>
      <c r="G12" s="23" t="s">
        <v>16</v>
      </c>
      <c r="H12" s="2">
        <v>198.51</v>
      </c>
      <c r="I12" s="2">
        <v>10.45</v>
      </c>
      <c r="J12" s="2">
        <v>208.95999999999998</v>
      </c>
      <c r="K12" s="2">
        <v>107.72999999999998</v>
      </c>
      <c r="L12" s="2"/>
      <c r="M12" s="28" t="s">
        <v>19</v>
      </c>
      <c r="N12" s="26" t="s">
        <v>96</v>
      </c>
      <c r="X12" s="38" t="s">
        <v>133</v>
      </c>
      <c r="Y12" s="38" t="s">
        <v>122</v>
      </c>
      <c r="Z12" s="40" t="s">
        <v>134</v>
      </c>
      <c r="AA12" s="38" t="s">
        <v>135</v>
      </c>
      <c r="AB12" s="39">
        <v>9418006844</v>
      </c>
      <c r="AC12" s="38" t="s">
        <v>136</v>
      </c>
    </row>
    <row r="13" spans="1:29" ht="25.5">
      <c r="A13" s="2">
        <v>6</v>
      </c>
      <c r="B13" s="3" t="s">
        <v>26</v>
      </c>
      <c r="C13" s="3" t="s">
        <v>64</v>
      </c>
      <c r="D13" s="3"/>
      <c r="E13" s="23" t="s">
        <v>61</v>
      </c>
      <c r="F13" s="23"/>
      <c r="G13" s="23" t="s">
        <v>16</v>
      </c>
      <c r="H13" s="2">
        <v>3580.27</v>
      </c>
      <c r="I13" s="2">
        <v>188.44</v>
      </c>
      <c r="J13" s="2">
        <v>3768.71</v>
      </c>
      <c r="K13" s="2">
        <v>1517.29</v>
      </c>
      <c r="L13" s="2"/>
      <c r="M13" s="28" t="s">
        <v>19</v>
      </c>
      <c r="N13" s="26" t="s">
        <v>97</v>
      </c>
      <c r="X13" s="38" t="s">
        <v>138</v>
      </c>
      <c r="Y13" s="38" t="s">
        <v>122</v>
      </c>
      <c r="Z13" s="40" t="s">
        <v>139</v>
      </c>
      <c r="AA13" s="38" t="s">
        <v>140</v>
      </c>
      <c r="AB13" s="39">
        <v>9418128032</v>
      </c>
      <c r="AC13" s="38" t="s">
        <v>141</v>
      </c>
    </row>
    <row r="14" spans="1:29">
      <c r="A14" s="2"/>
      <c r="B14" s="4" t="s">
        <v>6</v>
      </c>
      <c r="C14" s="4"/>
      <c r="D14" s="4"/>
      <c r="E14" s="4"/>
      <c r="F14" s="4"/>
      <c r="G14" s="4"/>
      <c r="H14" s="5"/>
      <c r="I14" s="5"/>
      <c r="J14" s="5"/>
      <c r="K14" s="5"/>
      <c r="L14" s="5"/>
    </row>
    <row r="15" spans="1:29" ht="63.75">
      <c r="A15" s="2">
        <v>7</v>
      </c>
      <c r="B15" s="3" t="s">
        <v>27</v>
      </c>
      <c r="C15" s="3" t="s">
        <v>64</v>
      </c>
      <c r="D15" s="3"/>
      <c r="E15" s="23" t="s">
        <v>61</v>
      </c>
      <c r="F15" s="23"/>
      <c r="G15" s="23" t="s">
        <v>16</v>
      </c>
      <c r="H15" s="2">
        <v>302.10000000000002</v>
      </c>
      <c r="I15" s="2">
        <v>15.9</v>
      </c>
      <c r="J15" s="10">
        <v>318</v>
      </c>
      <c r="K15" s="2">
        <v>318</v>
      </c>
      <c r="L15" s="2"/>
      <c r="M15" s="29" t="s">
        <v>6</v>
      </c>
      <c r="N15" s="27" t="s">
        <v>98</v>
      </c>
      <c r="X15" s="38" t="s">
        <v>158</v>
      </c>
      <c r="Y15" s="38" t="s">
        <v>122</v>
      </c>
      <c r="Z15" s="40" t="s">
        <v>159</v>
      </c>
      <c r="AA15" s="38" t="s">
        <v>160</v>
      </c>
      <c r="AB15" s="39">
        <v>9418059172</v>
      </c>
      <c r="AC15" s="38" t="s">
        <v>161</v>
      </c>
    </row>
    <row r="16" spans="1:29" ht="45" customHeight="1">
      <c r="A16" s="2">
        <v>8</v>
      </c>
      <c r="B16" s="3" t="s">
        <v>28</v>
      </c>
      <c r="C16" s="3" t="s">
        <v>64</v>
      </c>
      <c r="D16" s="3"/>
      <c r="E16" s="23" t="s">
        <v>61</v>
      </c>
      <c r="F16" s="23"/>
      <c r="G16" s="23" t="s">
        <v>16</v>
      </c>
      <c r="H16" s="2">
        <v>334.2</v>
      </c>
      <c r="I16" s="2">
        <v>17.59</v>
      </c>
      <c r="J16" s="10">
        <v>351.78999999999996</v>
      </c>
      <c r="K16" s="2">
        <v>351.78999999999996</v>
      </c>
      <c r="L16" s="2"/>
      <c r="M16" s="29" t="s">
        <v>6</v>
      </c>
      <c r="N16" s="27" t="s">
        <v>99</v>
      </c>
      <c r="X16" s="38" t="s">
        <v>158</v>
      </c>
      <c r="Y16" s="38" t="s">
        <v>122</v>
      </c>
      <c r="Z16" s="40" t="s">
        <v>159</v>
      </c>
      <c r="AA16" s="38" t="s">
        <v>160</v>
      </c>
      <c r="AB16" s="39">
        <v>9418059172</v>
      </c>
      <c r="AC16" s="38" t="s">
        <v>161</v>
      </c>
    </row>
    <row r="17" spans="1:29">
      <c r="A17" s="2"/>
      <c r="B17" s="4" t="s">
        <v>8</v>
      </c>
      <c r="C17" s="4"/>
      <c r="D17" s="4"/>
      <c r="E17" s="4"/>
      <c r="F17" s="4"/>
      <c r="G17" s="4"/>
      <c r="H17" s="6"/>
      <c r="I17" s="6"/>
      <c r="J17" s="6"/>
      <c r="K17" s="6"/>
      <c r="L17" s="6"/>
    </row>
    <row r="18" spans="1:29" ht="31.5" customHeight="1">
      <c r="A18" s="2">
        <v>9</v>
      </c>
      <c r="B18" s="3" t="s">
        <v>29</v>
      </c>
      <c r="C18" s="3" t="s">
        <v>64</v>
      </c>
      <c r="D18" s="3"/>
      <c r="E18" s="23" t="s">
        <v>61</v>
      </c>
      <c r="F18" s="23"/>
      <c r="G18" s="23" t="s">
        <v>16</v>
      </c>
      <c r="H18" s="2">
        <v>85.84</v>
      </c>
      <c r="I18" s="2">
        <v>4.5199999999999996</v>
      </c>
      <c r="J18" s="10">
        <v>90.36</v>
      </c>
      <c r="K18" s="2">
        <v>90.36</v>
      </c>
      <c r="L18" s="2"/>
      <c r="M18" s="28" t="s">
        <v>8</v>
      </c>
      <c r="N18" s="26" t="s">
        <v>100</v>
      </c>
      <c r="X18" s="38" t="s">
        <v>142</v>
      </c>
      <c r="Y18" s="38" t="s">
        <v>122</v>
      </c>
      <c r="Z18" s="40" t="s">
        <v>143</v>
      </c>
      <c r="AA18" s="38" t="s">
        <v>144</v>
      </c>
      <c r="AB18" s="39">
        <v>941805075</v>
      </c>
      <c r="AC18" s="38" t="s">
        <v>145</v>
      </c>
    </row>
    <row r="19" spans="1:29">
      <c r="A19" s="2"/>
      <c r="B19" s="4" t="s">
        <v>11</v>
      </c>
      <c r="C19" s="4"/>
      <c r="D19" s="4"/>
      <c r="E19" s="4"/>
      <c r="F19" s="4"/>
      <c r="G19" s="4"/>
      <c r="H19" s="6"/>
      <c r="I19" s="6"/>
      <c r="J19" s="6"/>
      <c r="K19" s="5"/>
      <c r="L19" s="5"/>
    </row>
    <row r="20" spans="1:29">
      <c r="A20" s="2">
        <v>10</v>
      </c>
      <c r="B20" s="3" t="s">
        <v>30</v>
      </c>
      <c r="C20" s="3" t="s">
        <v>64</v>
      </c>
      <c r="D20" s="3"/>
      <c r="E20" s="23" t="s">
        <v>61</v>
      </c>
      <c r="F20" s="23"/>
      <c r="G20" s="23" t="s">
        <v>16</v>
      </c>
      <c r="H20" s="10">
        <v>380.73</v>
      </c>
      <c r="I20" s="10">
        <v>20.04</v>
      </c>
      <c r="J20" s="10">
        <v>400.77000000000004</v>
      </c>
      <c r="K20" s="2">
        <v>209.70000000000005</v>
      </c>
      <c r="L20" s="2"/>
      <c r="M20" s="28" t="s">
        <v>12</v>
      </c>
      <c r="N20" s="15"/>
      <c r="X20" s="16" t="s">
        <v>146</v>
      </c>
      <c r="Y20" s="16" t="s">
        <v>122</v>
      </c>
      <c r="Z20" s="37" t="s">
        <v>147</v>
      </c>
      <c r="AA20" s="16" t="s">
        <v>148</v>
      </c>
      <c r="AB20" s="15">
        <v>9418124832</v>
      </c>
      <c r="AC20" s="16" t="s">
        <v>149</v>
      </c>
    </row>
    <row r="21" spans="1:29">
      <c r="A21" s="2"/>
      <c r="B21" s="4" t="s">
        <v>18</v>
      </c>
      <c r="C21" s="4"/>
      <c r="D21" s="4"/>
      <c r="E21" s="4"/>
      <c r="F21" s="4"/>
      <c r="G21" s="4"/>
      <c r="H21" s="5"/>
      <c r="I21" s="5"/>
      <c r="J21" s="5"/>
      <c r="K21" s="5"/>
      <c r="L21" s="5"/>
    </row>
    <row r="22" spans="1:29" ht="25.5">
      <c r="A22" s="2">
        <v>11</v>
      </c>
      <c r="B22" s="3" t="s">
        <v>31</v>
      </c>
      <c r="C22" s="3" t="s">
        <v>64</v>
      </c>
      <c r="D22" s="3"/>
      <c r="E22" s="23" t="s">
        <v>61</v>
      </c>
      <c r="F22" s="23"/>
      <c r="G22" s="23" t="s">
        <v>16</v>
      </c>
      <c r="H22" s="10">
        <v>168.71</v>
      </c>
      <c r="I22" s="10">
        <v>8.8800000000000008</v>
      </c>
      <c r="J22" s="10">
        <v>177.59</v>
      </c>
      <c r="K22" s="2">
        <v>132.41</v>
      </c>
      <c r="L22" s="2"/>
      <c r="M22" s="16" t="s">
        <v>12</v>
      </c>
      <c r="N22" s="26" t="s">
        <v>101</v>
      </c>
      <c r="X22" s="38" t="s">
        <v>150</v>
      </c>
      <c r="Y22" s="38" t="s">
        <v>122</v>
      </c>
      <c r="Z22" s="40" t="s">
        <v>151</v>
      </c>
      <c r="AA22" s="38" t="s">
        <v>152</v>
      </c>
      <c r="AB22" s="39">
        <v>9418012076</v>
      </c>
      <c r="AC22" s="38" t="s">
        <v>153</v>
      </c>
    </row>
    <row r="23" spans="1:29" ht="38.25">
      <c r="A23" s="2">
        <v>12</v>
      </c>
      <c r="B23" s="3" t="s">
        <v>32</v>
      </c>
      <c r="C23" s="3" t="s">
        <v>64</v>
      </c>
      <c r="D23" s="3"/>
      <c r="E23" s="23" t="s">
        <v>61</v>
      </c>
      <c r="F23" s="23"/>
      <c r="G23" s="23" t="s">
        <v>16</v>
      </c>
      <c r="H23" s="10">
        <v>176.04</v>
      </c>
      <c r="I23" s="10">
        <v>9.27</v>
      </c>
      <c r="J23" s="10">
        <v>185.31</v>
      </c>
      <c r="K23" s="2">
        <v>185.31</v>
      </c>
      <c r="L23" s="2"/>
      <c r="M23" s="16" t="s">
        <v>12</v>
      </c>
      <c r="N23" s="26" t="s">
        <v>102</v>
      </c>
      <c r="X23" s="38" t="s">
        <v>154</v>
      </c>
      <c r="Y23" s="38" t="s">
        <v>122</v>
      </c>
      <c r="Z23" s="40" t="s">
        <v>155</v>
      </c>
      <c r="AA23" s="38" t="s">
        <v>156</v>
      </c>
      <c r="AB23" s="39">
        <v>9816025773</v>
      </c>
      <c r="AC23" s="38" t="s">
        <v>157</v>
      </c>
    </row>
    <row r="24" spans="1:29">
      <c r="A24" s="2"/>
      <c r="B24" s="4" t="s">
        <v>120</v>
      </c>
      <c r="C24" s="3"/>
      <c r="D24" s="3"/>
      <c r="E24" s="3"/>
      <c r="F24" s="3"/>
      <c r="G24" s="3"/>
      <c r="H24" s="8">
        <f t="shared" ref="H24:J24" si="0">SUM(H6:H23)</f>
        <v>5794.4700000000012</v>
      </c>
      <c r="I24" s="8">
        <f t="shared" si="0"/>
        <v>304.97999999999996</v>
      </c>
      <c r="J24" s="8">
        <f t="shared" si="0"/>
        <v>6099.4500000000007</v>
      </c>
      <c r="K24" s="8">
        <f>SUM(K6:K23)</f>
        <v>3445.5499999999997</v>
      </c>
      <c r="L24" s="8"/>
    </row>
    <row r="25" spans="1:29">
      <c r="A25" s="2"/>
      <c r="B25" s="3"/>
      <c r="C25" s="3"/>
      <c r="D25" s="3"/>
      <c r="E25" s="3"/>
      <c r="F25" s="3"/>
      <c r="G25" s="3"/>
      <c r="H25" s="10"/>
      <c r="I25" s="10"/>
      <c r="J25" s="10"/>
      <c r="K25" s="2"/>
      <c r="L25" s="2"/>
    </row>
    <row r="26" spans="1:29">
      <c r="A26" s="2"/>
      <c r="B26" s="3"/>
      <c r="C26" s="3"/>
      <c r="D26" s="3"/>
      <c r="E26" s="3"/>
      <c r="F26" s="3"/>
      <c r="G26" s="3"/>
      <c r="H26" s="10"/>
      <c r="I26" s="10"/>
      <c r="J26" s="10"/>
      <c r="K26" s="2"/>
      <c r="L26" s="2"/>
    </row>
    <row r="27" spans="1:29">
      <c r="A27" s="2"/>
      <c r="B27" s="3"/>
      <c r="C27" s="3"/>
      <c r="D27" s="3"/>
      <c r="E27" s="3"/>
      <c r="F27" s="3"/>
      <c r="G27" s="3"/>
      <c r="H27" s="10"/>
      <c r="I27" s="10"/>
      <c r="J27" s="10"/>
      <c r="K27" s="2"/>
      <c r="L27" s="2"/>
    </row>
    <row r="28" spans="1:29">
      <c r="A28" s="2"/>
      <c r="B28" s="3"/>
      <c r="C28" s="3"/>
      <c r="D28" s="3"/>
      <c r="E28" s="3"/>
      <c r="F28" s="3"/>
      <c r="G28" s="3"/>
      <c r="H28" s="10"/>
      <c r="I28" s="10"/>
      <c r="J28" s="10"/>
      <c r="K28" s="2"/>
      <c r="L28" s="2"/>
    </row>
    <row r="29" spans="1:29">
      <c r="A29" s="2"/>
      <c r="B29" s="3"/>
      <c r="C29" s="3"/>
      <c r="D29" s="3"/>
      <c r="E29" s="3"/>
      <c r="F29" s="3"/>
      <c r="G29" s="3"/>
      <c r="H29" s="10"/>
      <c r="I29" s="10"/>
      <c r="J29" s="10"/>
      <c r="K29" s="2"/>
      <c r="L29" s="2"/>
    </row>
    <row r="30" spans="1:29">
      <c r="A30" s="2"/>
      <c r="B30" s="3"/>
      <c r="C30" s="3"/>
      <c r="D30" s="3"/>
      <c r="E30" s="3"/>
      <c r="F30" s="3"/>
      <c r="G30" s="3"/>
      <c r="H30" s="10"/>
      <c r="I30" s="10"/>
      <c r="J30" s="10"/>
      <c r="K30" s="2"/>
      <c r="L30" s="2"/>
    </row>
    <row r="31" spans="1:29">
      <c r="A31" s="2"/>
      <c r="B31" s="3"/>
      <c r="C31" s="3"/>
      <c r="D31" s="3"/>
      <c r="E31" s="3"/>
      <c r="F31" s="3"/>
      <c r="G31" s="3"/>
      <c r="H31" s="10"/>
      <c r="I31" s="10"/>
      <c r="J31" s="10"/>
      <c r="K31" s="2"/>
      <c r="L31" s="2"/>
    </row>
    <row r="32" spans="1:29">
      <c r="A32" s="2"/>
      <c r="B32" s="3"/>
      <c r="C32" s="3"/>
      <c r="D32" s="3"/>
      <c r="E32" s="3"/>
      <c r="F32" s="3"/>
      <c r="G32" s="3"/>
      <c r="H32" s="10"/>
      <c r="I32" s="10"/>
      <c r="J32" s="10"/>
      <c r="K32" s="2"/>
      <c r="L32" s="2"/>
    </row>
    <row r="33" spans="1:12">
      <c r="A33" s="2"/>
      <c r="B33" s="3"/>
      <c r="C33" s="3"/>
      <c r="D33" s="3"/>
      <c r="E33" s="3"/>
      <c r="F33" s="3"/>
      <c r="G33" s="3"/>
      <c r="H33" s="10"/>
      <c r="I33" s="10"/>
      <c r="J33" s="10"/>
      <c r="K33" s="2"/>
      <c r="L33" s="2"/>
    </row>
    <row r="34" spans="1:12">
      <c r="A34" s="2"/>
      <c r="B34" s="3"/>
      <c r="C34" s="3"/>
      <c r="D34" s="3"/>
      <c r="E34" s="3"/>
      <c r="F34" s="3"/>
      <c r="G34" s="3"/>
      <c r="H34" s="10"/>
      <c r="I34" s="10"/>
      <c r="J34" s="10"/>
      <c r="K34" s="2"/>
      <c r="L34" s="2"/>
    </row>
    <row r="35" spans="1:12">
      <c r="A35" s="2"/>
      <c r="B35" s="3"/>
      <c r="C35" s="3"/>
      <c r="D35" s="3"/>
      <c r="E35" s="3"/>
      <c r="F35" s="3"/>
      <c r="G35" s="3"/>
      <c r="H35" s="10"/>
      <c r="I35" s="10"/>
      <c r="J35" s="10"/>
      <c r="K35" s="2"/>
      <c r="L35" s="2"/>
    </row>
    <row r="36" spans="1:12">
      <c r="A36" s="2"/>
      <c r="B36" s="3"/>
      <c r="C36" s="3"/>
      <c r="D36" s="3"/>
      <c r="E36" s="3"/>
      <c r="F36" s="3"/>
      <c r="G36" s="3"/>
      <c r="H36" s="10"/>
      <c r="I36" s="10"/>
      <c r="J36" s="10"/>
      <c r="K36" s="2"/>
      <c r="L36" s="2"/>
    </row>
    <row r="37" spans="1:12">
      <c r="A37" s="2"/>
      <c r="B37" s="3"/>
      <c r="C37" s="3"/>
      <c r="D37" s="3"/>
      <c r="E37" s="3"/>
      <c r="F37" s="3"/>
      <c r="G37" s="3"/>
      <c r="H37" s="10"/>
      <c r="I37" s="10"/>
      <c r="J37" s="10"/>
      <c r="K37" s="2"/>
      <c r="L37" s="2"/>
    </row>
    <row r="38" spans="1:12">
      <c r="A38" s="2"/>
      <c r="B38" s="3"/>
      <c r="C38" s="3"/>
      <c r="D38" s="3"/>
      <c r="E38" s="3"/>
      <c r="F38" s="3"/>
      <c r="G38" s="3"/>
      <c r="H38" s="10"/>
      <c r="I38" s="10"/>
      <c r="J38" s="10"/>
      <c r="K38" s="2"/>
      <c r="L38" s="2"/>
    </row>
    <row r="39" spans="1:12">
      <c r="A39" s="2"/>
      <c r="B39" s="3"/>
      <c r="C39" s="3"/>
      <c r="D39" s="3"/>
      <c r="E39" s="3"/>
      <c r="F39" s="3"/>
      <c r="G39" s="3"/>
      <c r="H39" s="10"/>
      <c r="I39" s="10"/>
      <c r="J39" s="10"/>
      <c r="K39" s="2"/>
      <c r="L39" s="2"/>
    </row>
    <row r="40" spans="1:12">
      <c r="A40" s="2"/>
      <c r="B40" s="3"/>
      <c r="C40" s="3"/>
      <c r="D40" s="3"/>
      <c r="E40" s="3"/>
      <c r="F40" s="3"/>
      <c r="G40" s="3"/>
      <c r="H40" s="10"/>
      <c r="I40" s="10"/>
      <c r="J40" s="10"/>
      <c r="K40" s="2"/>
      <c r="L40" s="2"/>
    </row>
    <row r="41" spans="1:12">
      <c r="A41" s="2"/>
      <c r="B41" s="3"/>
      <c r="C41" s="3"/>
      <c r="D41" s="3"/>
      <c r="E41" s="3"/>
      <c r="F41" s="3"/>
      <c r="G41" s="3"/>
      <c r="H41" s="10"/>
      <c r="I41" s="10"/>
      <c r="J41" s="10"/>
      <c r="K41" s="2"/>
      <c r="L41" s="2"/>
    </row>
    <row r="42" spans="1:12">
      <c r="A42" s="2"/>
      <c r="B42" s="3"/>
      <c r="C42" s="3"/>
      <c r="D42" s="3"/>
      <c r="E42" s="3"/>
      <c r="F42" s="3"/>
      <c r="G42" s="3"/>
      <c r="H42" s="10"/>
      <c r="I42" s="10"/>
      <c r="J42" s="10"/>
      <c r="K42" s="2"/>
      <c r="L42" s="2"/>
    </row>
    <row r="43" spans="1:12">
      <c r="A43" s="2"/>
      <c r="B43" s="3"/>
      <c r="C43" s="3"/>
      <c r="D43" s="3"/>
      <c r="E43" s="3"/>
      <c r="F43" s="3"/>
      <c r="G43" s="3"/>
      <c r="H43" s="10"/>
      <c r="I43" s="10"/>
      <c r="J43" s="10"/>
      <c r="K43" s="2"/>
      <c r="L43" s="2"/>
    </row>
    <row r="44" spans="1:12">
      <c r="A44" s="2"/>
      <c r="B44" s="3"/>
      <c r="C44" s="3"/>
      <c r="D44" s="3"/>
      <c r="E44" s="3"/>
      <c r="F44" s="3"/>
      <c r="G44" s="3"/>
      <c r="H44" s="10"/>
      <c r="I44" s="10"/>
      <c r="J44" s="10"/>
      <c r="K44" s="2"/>
      <c r="L44" s="2"/>
    </row>
    <row r="45" spans="1:12">
      <c r="A45" s="2"/>
      <c r="B45" s="3"/>
      <c r="C45" s="3"/>
      <c r="D45" s="3"/>
      <c r="E45" s="3"/>
      <c r="F45" s="3"/>
      <c r="G45" s="3"/>
      <c r="H45" s="10"/>
      <c r="I45" s="10"/>
      <c r="J45" s="10"/>
      <c r="K45" s="2"/>
      <c r="L45" s="2"/>
    </row>
    <row r="46" spans="1:12">
      <c r="A46" s="2"/>
      <c r="B46" s="3"/>
      <c r="C46" s="3"/>
      <c r="D46" s="3"/>
      <c r="E46" s="3"/>
      <c r="F46" s="3"/>
      <c r="G46" s="3"/>
      <c r="H46" s="10"/>
      <c r="I46" s="10"/>
      <c r="J46" s="10"/>
      <c r="K46" s="2"/>
      <c r="L46" s="2"/>
    </row>
    <row r="47" spans="1:12">
      <c r="A47" s="2"/>
      <c r="B47" s="3"/>
      <c r="C47" s="3"/>
      <c r="D47" s="3"/>
      <c r="E47" s="3"/>
      <c r="F47" s="3"/>
      <c r="G47" s="3"/>
      <c r="H47" s="10"/>
      <c r="I47" s="10"/>
      <c r="J47" s="10"/>
      <c r="K47" s="2"/>
      <c r="L47" s="2"/>
    </row>
    <row r="48" spans="1:12">
      <c r="A48" s="2"/>
      <c r="B48" s="3"/>
      <c r="C48" s="3"/>
      <c r="D48" s="3"/>
      <c r="E48" s="3"/>
      <c r="F48" s="3"/>
      <c r="G48" s="3"/>
      <c r="H48" s="10"/>
      <c r="I48" s="10"/>
      <c r="J48" s="10"/>
      <c r="K48" s="2"/>
      <c r="L48" s="2"/>
    </row>
  </sheetData>
  <mergeCells count="10">
    <mergeCell ref="X2:AC2"/>
    <mergeCell ref="L2:L3"/>
    <mergeCell ref="A1:K1"/>
    <mergeCell ref="H2:J2"/>
    <mergeCell ref="M2:P2"/>
    <mergeCell ref="Q2:S2"/>
    <mergeCell ref="T2:V2"/>
    <mergeCell ref="G2:G3"/>
    <mergeCell ref="K2:K3"/>
    <mergeCell ref="E2:F2"/>
  </mergeCells>
  <hyperlinks>
    <hyperlink ref="Z6" r:id="rId1"/>
    <hyperlink ref="Z7" r:id="rId2"/>
    <hyperlink ref="Z9" r:id="rId3"/>
    <hyperlink ref="Z11" r:id="rId4"/>
    <hyperlink ref="Z12" r:id="rId5"/>
    <hyperlink ref="Z13" r:id="rId6"/>
    <hyperlink ref="Z18" r:id="rId7"/>
    <hyperlink ref="Z20" r:id="rId8"/>
    <hyperlink ref="Z22" r:id="rId9"/>
    <hyperlink ref="Z23" r:id="rId10"/>
    <hyperlink ref="Z15" r:id="rId11"/>
    <hyperlink ref="Z16" r:id="rId12"/>
  </hyperlinks>
  <pageMargins left="0.16" right="0.16" top="0.75" bottom="0.75" header="0.3" footer="0.3"/>
  <pageSetup scale="39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="60" workbookViewId="0">
      <selection activeCell="B7" sqref="B7"/>
    </sheetView>
  </sheetViews>
  <sheetFormatPr defaultRowHeight="15"/>
  <cols>
    <col min="1" max="1" width="5.7109375" customWidth="1"/>
    <col min="2" max="2" width="15.42578125" customWidth="1"/>
    <col min="3" max="3" width="10.28515625" customWidth="1"/>
    <col min="4" max="5" width="11.28515625" customWidth="1"/>
    <col min="8" max="8" width="11" customWidth="1"/>
    <col min="10" max="10" width="10.140625" customWidth="1"/>
    <col min="11" max="11" width="11.5703125" customWidth="1"/>
    <col min="24" max="24" width="18.5703125" customWidth="1"/>
    <col min="25" max="25" width="18" customWidth="1"/>
    <col min="26" max="26" width="29.5703125" customWidth="1"/>
    <col min="27" max="27" width="13.5703125" customWidth="1"/>
    <col min="28" max="28" width="12.7109375" customWidth="1"/>
    <col min="29" max="29" width="24.140625" customWidth="1"/>
    <col min="30" max="30" width="14.42578125" customWidth="1"/>
  </cols>
  <sheetData>
    <row r="1" spans="1:32">
      <c r="A1" s="101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36"/>
      <c r="M1" s="15"/>
      <c r="N1" s="2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2">
      <c r="A2" s="110" t="s">
        <v>53</v>
      </c>
      <c r="B2" s="110" t="s">
        <v>54</v>
      </c>
      <c r="C2" s="110" t="s">
        <v>60</v>
      </c>
      <c r="D2" s="110" t="s">
        <v>55</v>
      </c>
      <c r="E2" s="107" t="s">
        <v>56</v>
      </c>
      <c r="F2" s="107"/>
      <c r="G2" s="107" t="s">
        <v>59</v>
      </c>
      <c r="H2" s="113" t="s">
        <v>68</v>
      </c>
      <c r="I2" s="113"/>
      <c r="J2" s="113"/>
      <c r="K2" s="107" t="s">
        <v>67</v>
      </c>
      <c r="L2" s="107" t="s">
        <v>88</v>
      </c>
      <c r="M2" s="107" t="s">
        <v>69</v>
      </c>
      <c r="N2" s="115"/>
      <c r="O2" s="115"/>
      <c r="P2" s="115"/>
      <c r="Q2" s="109" t="s">
        <v>72</v>
      </c>
      <c r="R2" s="109"/>
      <c r="S2" s="109"/>
      <c r="T2" s="116" t="s">
        <v>76</v>
      </c>
      <c r="U2" s="116"/>
      <c r="V2" s="116"/>
      <c r="W2" s="117" t="s">
        <v>80</v>
      </c>
      <c r="X2" s="109" t="s">
        <v>81</v>
      </c>
      <c r="Y2" s="109"/>
      <c r="Z2" s="109"/>
      <c r="AA2" s="109"/>
      <c r="AB2" s="109"/>
      <c r="AC2" s="109"/>
    </row>
    <row r="3" spans="1:32" ht="38.25">
      <c r="A3" s="111"/>
      <c r="B3" s="112"/>
      <c r="C3" s="112"/>
      <c r="D3" s="112"/>
      <c r="E3" s="51" t="s">
        <v>57</v>
      </c>
      <c r="F3" s="51" t="s">
        <v>58</v>
      </c>
      <c r="G3" s="107"/>
      <c r="H3" s="68" t="s">
        <v>273</v>
      </c>
      <c r="I3" s="51" t="s">
        <v>0</v>
      </c>
      <c r="J3" s="51" t="s">
        <v>3</v>
      </c>
      <c r="K3" s="114"/>
      <c r="L3" s="114"/>
      <c r="M3" s="69" t="s">
        <v>51</v>
      </c>
      <c r="N3" s="51" t="s">
        <v>70</v>
      </c>
      <c r="O3" s="70" t="s">
        <v>71</v>
      </c>
      <c r="P3" s="70" t="s">
        <v>89</v>
      </c>
      <c r="Q3" s="71" t="s">
        <v>73</v>
      </c>
      <c r="R3" s="71" t="s">
        <v>74</v>
      </c>
      <c r="S3" s="71" t="s">
        <v>75</v>
      </c>
      <c r="T3" s="71" t="s">
        <v>77</v>
      </c>
      <c r="U3" s="71" t="s">
        <v>78</v>
      </c>
      <c r="V3" s="71" t="s">
        <v>79</v>
      </c>
      <c r="W3" s="112"/>
      <c r="X3" s="71" t="s">
        <v>82</v>
      </c>
      <c r="Y3" s="71" t="s">
        <v>83</v>
      </c>
      <c r="Z3" s="71" t="s">
        <v>84</v>
      </c>
      <c r="AA3" s="71" t="s">
        <v>85</v>
      </c>
      <c r="AB3" s="71" t="s">
        <v>86</v>
      </c>
      <c r="AC3" s="71" t="s">
        <v>87</v>
      </c>
    </row>
    <row r="4" spans="1:32">
      <c r="A4" s="35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21">
        <v>14</v>
      </c>
      <c r="O4" s="9">
        <v>16</v>
      </c>
      <c r="P4" s="9">
        <v>17</v>
      </c>
      <c r="Q4" s="9">
        <v>16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</row>
    <row r="6" spans="1:32" ht="15.75">
      <c r="A6" s="14"/>
      <c r="B6" s="41" t="s">
        <v>162</v>
      </c>
      <c r="C6" s="30"/>
      <c r="D6" s="30"/>
      <c r="E6" s="30"/>
      <c r="F6" s="30"/>
      <c r="G6" s="30"/>
      <c r="H6" s="42"/>
      <c r="I6" s="42"/>
      <c r="J6" s="4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2" ht="39" customHeight="1">
      <c r="A7" s="43">
        <v>1</v>
      </c>
      <c r="B7" s="44" t="s">
        <v>163</v>
      </c>
      <c r="C7" s="72"/>
      <c r="D7" s="72"/>
      <c r="E7" s="72"/>
      <c r="F7" s="72"/>
      <c r="G7" s="72"/>
      <c r="H7" s="46">
        <f t="shared" ref="H7:H8" si="0">J7*90/100</f>
        <v>117</v>
      </c>
      <c r="I7" s="46">
        <f t="shared" ref="I7:I8" si="1">J7*10/100</f>
        <v>13</v>
      </c>
      <c r="J7" s="46">
        <v>130</v>
      </c>
      <c r="K7" s="73">
        <f>+H7</f>
        <v>117</v>
      </c>
      <c r="L7" s="32"/>
      <c r="M7" s="32" t="s">
        <v>12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 t="s">
        <v>164</v>
      </c>
      <c r="Y7" s="32" t="s">
        <v>122</v>
      </c>
      <c r="Z7" s="74" t="s">
        <v>165</v>
      </c>
      <c r="AA7" s="32" t="s">
        <v>166</v>
      </c>
      <c r="AB7" s="32">
        <v>9418465461</v>
      </c>
      <c r="AC7" s="32" t="s">
        <v>167</v>
      </c>
    </row>
    <row r="8" spans="1:32" ht="32.25" customHeight="1">
      <c r="A8" s="43">
        <v>2</v>
      </c>
      <c r="B8" s="44" t="s">
        <v>168</v>
      </c>
      <c r="C8" s="72"/>
      <c r="D8" s="72"/>
      <c r="E8" s="72"/>
      <c r="F8" s="72"/>
      <c r="G8" s="72"/>
      <c r="H8" s="46">
        <f t="shared" si="0"/>
        <v>117</v>
      </c>
      <c r="I8" s="46">
        <f t="shared" si="1"/>
        <v>13</v>
      </c>
      <c r="J8" s="46">
        <v>130</v>
      </c>
      <c r="K8" s="73">
        <f t="shared" ref="K8:K10" si="2">+H8</f>
        <v>117</v>
      </c>
      <c r="L8" s="32"/>
      <c r="M8" s="32" t="s">
        <v>12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 t="s">
        <v>164</v>
      </c>
      <c r="Y8" s="32" t="s">
        <v>122</v>
      </c>
      <c r="Z8" s="74" t="s">
        <v>165</v>
      </c>
      <c r="AA8" s="32" t="s">
        <v>166</v>
      </c>
      <c r="AB8" s="32">
        <v>9418465461</v>
      </c>
      <c r="AC8" s="32" t="s">
        <v>167</v>
      </c>
    </row>
    <row r="9" spans="1:32" ht="29.25" customHeight="1">
      <c r="A9" s="43">
        <v>3</v>
      </c>
      <c r="B9" s="44" t="s">
        <v>169</v>
      </c>
      <c r="C9" s="72"/>
      <c r="D9" s="72"/>
      <c r="E9" s="72"/>
      <c r="F9" s="72"/>
      <c r="G9" s="72"/>
      <c r="H9" s="46">
        <f>J9*90/100</f>
        <v>7.2</v>
      </c>
      <c r="I9" s="46">
        <f>J9*10/100</f>
        <v>0.8</v>
      </c>
      <c r="J9" s="46">
        <v>8</v>
      </c>
      <c r="K9" s="73">
        <f t="shared" si="2"/>
        <v>7.2</v>
      </c>
      <c r="L9" s="32"/>
      <c r="M9" s="32" t="s">
        <v>12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 t="s">
        <v>170</v>
      </c>
      <c r="Y9" s="32" t="s">
        <v>122</v>
      </c>
      <c r="Z9" s="75" t="s">
        <v>155</v>
      </c>
      <c r="AA9" s="32" t="s">
        <v>156</v>
      </c>
      <c r="AB9" s="32">
        <v>9816025773</v>
      </c>
      <c r="AC9" s="32" t="s">
        <v>157</v>
      </c>
    </row>
    <row r="10" spans="1:32" ht="25.5">
      <c r="A10" s="43">
        <v>4</v>
      </c>
      <c r="B10" s="44" t="s">
        <v>171</v>
      </c>
      <c r="C10" s="72"/>
      <c r="D10" s="72"/>
      <c r="E10" s="72"/>
      <c r="F10" s="72"/>
      <c r="G10" s="72"/>
      <c r="H10" s="46">
        <f>J10*90/100</f>
        <v>23.202000000000002</v>
      </c>
      <c r="I10" s="46">
        <f>J10*10/100</f>
        <v>2.5780000000000003</v>
      </c>
      <c r="J10" s="46">
        <v>25.78</v>
      </c>
      <c r="K10" s="73">
        <f t="shared" si="2"/>
        <v>23.202000000000002</v>
      </c>
      <c r="L10" s="32"/>
      <c r="M10" s="32" t="s">
        <v>12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 t="s">
        <v>164</v>
      </c>
      <c r="Y10" s="32" t="s">
        <v>122</v>
      </c>
      <c r="Z10" s="74" t="s">
        <v>165</v>
      </c>
      <c r="AA10" s="32" t="s">
        <v>166</v>
      </c>
      <c r="AB10" s="32">
        <v>9418465461</v>
      </c>
      <c r="AC10" s="32" t="s">
        <v>167</v>
      </c>
    </row>
    <row r="11" spans="1:32" ht="15.75">
      <c r="A11" s="43"/>
      <c r="B11" s="44"/>
      <c r="C11" s="72"/>
      <c r="D11" s="72"/>
      <c r="E11" s="72"/>
      <c r="F11" s="72"/>
      <c r="G11" s="72"/>
      <c r="H11" s="46"/>
      <c r="I11" s="46"/>
      <c r="J11" s="46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76"/>
      <c r="AA11" s="32"/>
      <c r="AB11" s="32"/>
      <c r="AC11" s="32"/>
    </row>
    <row r="12" spans="1:32" ht="15.75">
      <c r="A12" s="43"/>
      <c r="B12" s="45" t="s">
        <v>172</v>
      </c>
      <c r="C12" s="72"/>
      <c r="D12" s="72"/>
      <c r="E12" s="72"/>
      <c r="F12" s="72"/>
      <c r="G12" s="7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32" ht="51">
      <c r="A13" s="48">
        <v>5</v>
      </c>
      <c r="B13" s="49" t="s">
        <v>173</v>
      </c>
      <c r="C13" s="72"/>
      <c r="D13" s="72"/>
      <c r="E13" s="72"/>
      <c r="F13" s="72"/>
      <c r="G13" s="72"/>
      <c r="H13" s="46">
        <f>J13*90/100</f>
        <v>0.9</v>
      </c>
      <c r="I13" s="46">
        <f>J13*10/100</f>
        <v>0.1</v>
      </c>
      <c r="J13" s="46">
        <v>1</v>
      </c>
      <c r="K13" s="73">
        <f t="shared" ref="K13" si="3">+H13</f>
        <v>0.9</v>
      </c>
      <c r="L13" s="32"/>
      <c r="M13" s="32" t="s">
        <v>10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 t="s">
        <v>174</v>
      </c>
      <c r="Y13" s="32" t="s">
        <v>122</v>
      </c>
      <c r="Z13" s="75" t="s">
        <v>175</v>
      </c>
      <c r="AA13" s="32" t="s">
        <v>176</v>
      </c>
      <c r="AB13" s="32">
        <v>9418066226</v>
      </c>
      <c r="AC13" s="32" t="s">
        <v>177</v>
      </c>
      <c r="AD13" s="50"/>
      <c r="AE13" s="50"/>
      <c r="AF13" s="50"/>
    </row>
    <row r="14" spans="1:32">
      <c r="A14" s="43"/>
      <c r="B14" s="44"/>
      <c r="C14" s="72"/>
      <c r="D14" s="72"/>
      <c r="E14" s="72"/>
      <c r="F14" s="72"/>
      <c r="G14" s="7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32" ht="15.75">
      <c r="A15" s="43"/>
      <c r="B15" s="45" t="s">
        <v>178</v>
      </c>
      <c r="C15" s="72"/>
      <c r="D15" s="72"/>
      <c r="E15" s="72"/>
      <c r="F15" s="72"/>
      <c r="G15" s="7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32" ht="25.5">
      <c r="A16" s="43">
        <v>6</v>
      </c>
      <c r="B16" s="44" t="s">
        <v>179</v>
      </c>
      <c r="C16" s="72"/>
      <c r="D16" s="72"/>
      <c r="E16" s="72"/>
      <c r="F16" s="72"/>
      <c r="G16" s="72"/>
      <c r="H16" s="46">
        <f t="shared" ref="H16:H17" si="4">J16*90/100</f>
        <v>5.5710000000000006</v>
      </c>
      <c r="I16" s="46">
        <f t="shared" ref="I16:I17" si="5">J16*10/100</f>
        <v>0.61900000000000011</v>
      </c>
      <c r="J16" s="46">
        <v>6.19</v>
      </c>
      <c r="K16" s="73">
        <f t="shared" ref="K16:K17" si="6">+H16</f>
        <v>5.5710000000000006</v>
      </c>
      <c r="L16" s="32"/>
      <c r="M16" s="32" t="s">
        <v>8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 t="s">
        <v>180</v>
      </c>
      <c r="Y16" s="32" t="s">
        <v>122</v>
      </c>
      <c r="Z16" s="75" t="s">
        <v>181</v>
      </c>
      <c r="AA16" s="32" t="s">
        <v>182</v>
      </c>
      <c r="AB16" s="32">
        <v>9418200009</v>
      </c>
      <c r="AC16" s="32" t="s">
        <v>183</v>
      </c>
    </row>
    <row r="17" spans="1:29" ht="25.5">
      <c r="A17" s="43">
        <v>7</v>
      </c>
      <c r="B17" s="44" t="s">
        <v>184</v>
      </c>
      <c r="C17" s="72"/>
      <c r="D17" s="72"/>
      <c r="E17" s="72"/>
      <c r="F17" s="72"/>
      <c r="G17" s="72"/>
      <c r="H17" s="46">
        <f t="shared" si="4"/>
        <v>31.5</v>
      </c>
      <c r="I17" s="46">
        <f t="shared" si="5"/>
        <v>3.5</v>
      </c>
      <c r="J17" s="46">
        <v>35</v>
      </c>
      <c r="K17" s="73">
        <f t="shared" si="6"/>
        <v>31.5</v>
      </c>
      <c r="L17" s="32"/>
      <c r="M17" s="32" t="s">
        <v>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 t="s">
        <v>142</v>
      </c>
      <c r="Y17" s="32" t="s">
        <v>122</v>
      </c>
      <c r="Z17" s="75" t="s">
        <v>143</v>
      </c>
      <c r="AA17" s="32" t="s">
        <v>185</v>
      </c>
      <c r="AB17" s="32">
        <v>9418050755</v>
      </c>
      <c r="AC17" s="32" t="s">
        <v>186</v>
      </c>
    </row>
    <row r="18" spans="1:29">
      <c r="A18" s="43"/>
      <c r="B18" s="44"/>
      <c r="C18" s="72"/>
      <c r="D18" s="72"/>
      <c r="E18" s="72"/>
      <c r="F18" s="72"/>
      <c r="G18" s="7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:29" ht="15.75">
      <c r="A19" s="43"/>
      <c r="B19" s="45" t="s">
        <v>187</v>
      </c>
      <c r="C19" s="72"/>
      <c r="D19" s="72"/>
      <c r="E19" s="72"/>
      <c r="F19" s="72"/>
      <c r="G19" s="7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</row>
    <row r="20" spans="1:29" ht="15.75">
      <c r="A20" s="43">
        <v>8</v>
      </c>
      <c r="B20" s="44" t="s">
        <v>188</v>
      </c>
      <c r="C20" s="72"/>
      <c r="D20" s="72"/>
      <c r="E20" s="72"/>
      <c r="F20" s="72"/>
      <c r="G20" s="72"/>
      <c r="H20" s="46">
        <f>J20*90/100</f>
        <v>45</v>
      </c>
      <c r="I20" s="46">
        <f>J20*10/100</f>
        <v>5</v>
      </c>
      <c r="J20" s="46">
        <v>50</v>
      </c>
      <c r="K20" s="73">
        <f t="shared" ref="K20" si="7">+H20</f>
        <v>45</v>
      </c>
      <c r="L20" s="32"/>
      <c r="M20" s="32" t="s">
        <v>2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 t="s">
        <v>189</v>
      </c>
      <c r="Y20" s="32" t="s">
        <v>122</v>
      </c>
      <c r="Z20" s="75" t="s">
        <v>190</v>
      </c>
      <c r="AA20" s="32" t="s">
        <v>191</v>
      </c>
      <c r="AB20" s="32">
        <v>9418031677</v>
      </c>
      <c r="AC20" s="32" t="s">
        <v>192</v>
      </c>
    </row>
    <row r="21" spans="1:29">
      <c r="A21" s="43"/>
      <c r="B21" s="44"/>
      <c r="C21" s="72"/>
      <c r="D21" s="72"/>
      <c r="E21" s="72"/>
      <c r="F21" s="72"/>
      <c r="G21" s="7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29" ht="15.75">
      <c r="A22" s="43"/>
      <c r="B22" s="45" t="s">
        <v>193</v>
      </c>
      <c r="C22" s="72"/>
      <c r="D22" s="72"/>
      <c r="E22" s="72"/>
      <c r="F22" s="72"/>
      <c r="G22" s="7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29" ht="25.5">
      <c r="A23" s="43">
        <v>9</v>
      </c>
      <c r="B23" s="44" t="s">
        <v>194</v>
      </c>
      <c r="C23" s="72"/>
      <c r="D23" s="72"/>
      <c r="E23" s="72"/>
      <c r="F23" s="72"/>
      <c r="G23" s="72"/>
      <c r="H23" s="46">
        <f t="shared" ref="H23:H24" si="8">J23*90/100</f>
        <v>137.86199999999999</v>
      </c>
      <c r="I23" s="46">
        <f t="shared" ref="I23:I24" si="9">J23*10/100</f>
        <v>15.318000000000001</v>
      </c>
      <c r="J23" s="46">
        <v>153.18</v>
      </c>
      <c r="K23" s="73">
        <f t="shared" ref="K23:K24" si="10">+H23</f>
        <v>137.86199999999999</v>
      </c>
      <c r="L23" s="32"/>
      <c r="M23" s="32" t="s">
        <v>2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 t="s">
        <v>195</v>
      </c>
      <c r="Y23" s="32" t="s">
        <v>122</v>
      </c>
      <c r="Z23" s="77" t="s">
        <v>196</v>
      </c>
      <c r="AA23" s="32" t="s">
        <v>197</v>
      </c>
      <c r="AB23" s="32">
        <v>9816026921</v>
      </c>
      <c r="AC23" s="32" t="s">
        <v>198</v>
      </c>
    </row>
    <row r="24" spans="1:29" ht="63.75">
      <c r="A24" s="43">
        <v>10</v>
      </c>
      <c r="B24" s="44" t="s">
        <v>199</v>
      </c>
      <c r="C24" s="72"/>
      <c r="D24" s="72"/>
      <c r="E24" s="72"/>
      <c r="F24" s="72"/>
      <c r="G24" s="72"/>
      <c r="H24" s="46">
        <f t="shared" si="8"/>
        <v>9</v>
      </c>
      <c r="I24" s="46">
        <f t="shared" si="9"/>
        <v>1</v>
      </c>
      <c r="J24" s="46">
        <v>10</v>
      </c>
      <c r="K24" s="73">
        <f t="shared" si="10"/>
        <v>9</v>
      </c>
      <c r="L24" s="32"/>
      <c r="M24" s="32" t="s">
        <v>2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 t="s">
        <v>195</v>
      </c>
      <c r="Y24" s="32" t="s">
        <v>122</v>
      </c>
      <c r="Z24" s="77" t="s">
        <v>196</v>
      </c>
      <c r="AA24" s="32" t="s">
        <v>197</v>
      </c>
      <c r="AB24" s="32">
        <v>9816026921</v>
      </c>
      <c r="AC24" s="32" t="s">
        <v>198</v>
      </c>
    </row>
    <row r="25" spans="1:29">
      <c r="A25" s="43"/>
      <c r="B25" s="44"/>
      <c r="C25" s="72"/>
      <c r="D25" s="72"/>
      <c r="E25" s="72"/>
      <c r="F25" s="72"/>
      <c r="G25" s="7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1:29" ht="15.75">
      <c r="A26" s="43"/>
      <c r="B26" s="45" t="s">
        <v>1</v>
      </c>
      <c r="C26" s="72"/>
      <c r="D26" s="72"/>
      <c r="E26" s="72"/>
      <c r="F26" s="72"/>
      <c r="G26" s="7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1:29" ht="25.5">
      <c r="A27" s="43">
        <v>11</v>
      </c>
      <c r="B27" s="44" t="s">
        <v>200</v>
      </c>
      <c r="C27" s="72"/>
      <c r="D27" s="72"/>
      <c r="E27" s="72"/>
      <c r="F27" s="72"/>
      <c r="G27" s="72"/>
      <c r="H27" s="46">
        <f>J27*90/100</f>
        <v>270</v>
      </c>
      <c r="I27" s="46">
        <f>J27*10/100</f>
        <v>30</v>
      </c>
      <c r="J27" s="46">
        <v>300</v>
      </c>
      <c r="K27" s="73">
        <f t="shared" ref="K27" si="11">+H27</f>
        <v>270</v>
      </c>
      <c r="L27" s="32"/>
      <c r="M27" s="32" t="s">
        <v>2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 t="s">
        <v>121</v>
      </c>
      <c r="Y27" s="32" t="s">
        <v>122</v>
      </c>
      <c r="Z27" s="75" t="s">
        <v>123</v>
      </c>
      <c r="AA27" s="32" t="s">
        <v>124</v>
      </c>
      <c r="AB27" s="32">
        <v>9418005971</v>
      </c>
      <c r="AC27" s="32" t="s">
        <v>201</v>
      </c>
    </row>
    <row r="28" spans="1:29">
      <c r="A28" s="43"/>
      <c r="B28" s="44"/>
      <c r="C28" s="72"/>
      <c r="D28" s="72"/>
      <c r="E28" s="72"/>
      <c r="F28" s="72"/>
      <c r="G28" s="7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  <row r="29" spans="1:29" ht="15.75">
      <c r="A29" s="43"/>
      <c r="B29" s="45" t="s">
        <v>202</v>
      </c>
      <c r="C29" s="72"/>
      <c r="D29" s="72"/>
      <c r="E29" s="72"/>
      <c r="F29" s="72"/>
      <c r="G29" s="7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</row>
    <row r="30" spans="1:29" ht="25.5">
      <c r="A30" s="43">
        <v>12</v>
      </c>
      <c r="B30" s="44" t="s">
        <v>203</v>
      </c>
      <c r="C30" s="72"/>
      <c r="D30" s="72"/>
      <c r="E30" s="72"/>
      <c r="F30" s="72"/>
      <c r="G30" s="72"/>
      <c r="H30" s="46">
        <f t="shared" ref="H30:H32" si="12">J30*90/100</f>
        <v>360</v>
      </c>
      <c r="I30" s="46">
        <f t="shared" ref="I30:I32" si="13">J30*10/100</f>
        <v>40</v>
      </c>
      <c r="J30" s="46">
        <v>400</v>
      </c>
      <c r="K30" s="73">
        <f t="shared" ref="K30:K32" si="14">+H30</f>
        <v>360</v>
      </c>
      <c r="L30" s="32"/>
      <c r="M30" s="32" t="s">
        <v>204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 t="s">
        <v>205</v>
      </c>
      <c r="Y30" s="32" t="s">
        <v>122</v>
      </c>
      <c r="Z30" s="75" t="s">
        <v>206</v>
      </c>
      <c r="AA30" s="32" t="s">
        <v>207</v>
      </c>
      <c r="AB30" s="32">
        <v>9418060388</v>
      </c>
      <c r="AC30" s="32" t="s">
        <v>208</v>
      </c>
    </row>
    <row r="31" spans="1:29" ht="38.25">
      <c r="A31" s="43">
        <v>13</v>
      </c>
      <c r="B31" s="44" t="s">
        <v>209</v>
      </c>
      <c r="C31" s="72"/>
      <c r="D31" s="72"/>
      <c r="E31" s="72"/>
      <c r="F31" s="72"/>
      <c r="G31" s="72"/>
      <c r="H31" s="46">
        <f t="shared" si="12"/>
        <v>49.5</v>
      </c>
      <c r="I31" s="46">
        <f t="shared" si="13"/>
        <v>5.5</v>
      </c>
      <c r="J31" s="46">
        <v>55</v>
      </c>
      <c r="K31" s="73">
        <f t="shared" si="14"/>
        <v>49.5</v>
      </c>
      <c r="L31" s="32"/>
      <c r="M31" s="32" t="s">
        <v>204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 t="s">
        <v>210</v>
      </c>
      <c r="Y31" s="32" t="s">
        <v>122</v>
      </c>
      <c r="Z31" s="75" t="s">
        <v>211</v>
      </c>
      <c r="AA31" s="32" t="s">
        <v>212</v>
      </c>
      <c r="AB31" s="32">
        <v>9418025123</v>
      </c>
      <c r="AC31" s="32" t="s">
        <v>213</v>
      </c>
    </row>
    <row r="32" spans="1:29" ht="41.25" customHeight="1">
      <c r="A32" s="43">
        <v>14</v>
      </c>
      <c r="B32" s="44" t="s">
        <v>214</v>
      </c>
      <c r="C32" s="72"/>
      <c r="D32" s="72"/>
      <c r="E32" s="72"/>
      <c r="F32" s="72"/>
      <c r="G32" s="72"/>
      <c r="H32" s="46">
        <f t="shared" si="12"/>
        <v>11.132999999999999</v>
      </c>
      <c r="I32" s="46">
        <f t="shared" si="13"/>
        <v>1.2369999999999999</v>
      </c>
      <c r="J32" s="46">
        <v>12.37</v>
      </c>
      <c r="K32" s="73">
        <f t="shared" si="14"/>
        <v>11.132999999999999</v>
      </c>
      <c r="L32" s="32"/>
      <c r="M32" s="32" t="s">
        <v>204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 t="s">
        <v>210</v>
      </c>
      <c r="Y32" s="32" t="s">
        <v>122</v>
      </c>
      <c r="Z32" s="75" t="s">
        <v>211</v>
      </c>
      <c r="AA32" s="32" t="s">
        <v>212</v>
      </c>
      <c r="AB32" s="32">
        <v>9418025123</v>
      </c>
      <c r="AC32" s="32" t="s">
        <v>213</v>
      </c>
    </row>
    <row r="33" spans="1:29">
      <c r="A33" s="43"/>
      <c r="B33" s="44"/>
      <c r="C33" s="72"/>
      <c r="D33" s="72"/>
      <c r="E33" s="72"/>
      <c r="F33" s="72"/>
      <c r="G33" s="7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5.75">
      <c r="A34" s="43"/>
      <c r="B34" s="45" t="s">
        <v>215</v>
      </c>
      <c r="C34" s="72"/>
      <c r="D34" s="72"/>
      <c r="E34" s="72"/>
      <c r="F34" s="72"/>
      <c r="G34" s="7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ht="38.25">
      <c r="A35" s="43">
        <v>15</v>
      </c>
      <c r="B35" s="44" t="s">
        <v>216</v>
      </c>
      <c r="C35" s="72"/>
      <c r="D35" s="72"/>
      <c r="E35" s="72"/>
      <c r="F35" s="72"/>
      <c r="G35" s="72"/>
      <c r="H35" s="46">
        <f t="shared" ref="H35:H36" si="15">J35*90/100</f>
        <v>1.3319999999999999</v>
      </c>
      <c r="I35" s="46">
        <f t="shared" ref="I35:I36" si="16">J35*10/100</f>
        <v>0.14800000000000002</v>
      </c>
      <c r="J35" s="46">
        <v>1.48</v>
      </c>
      <c r="K35" s="73">
        <f t="shared" ref="K35:K36" si="17">+H35</f>
        <v>1.3319999999999999</v>
      </c>
      <c r="L35" s="32"/>
      <c r="M35" s="32" t="s">
        <v>17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 t="s">
        <v>137</v>
      </c>
      <c r="Y35" s="32" t="s">
        <v>122</v>
      </c>
      <c r="Z35" s="75" t="s">
        <v>130</v>
      </c>
      <c r="AA35" s="32" t="s">
        <v>217</v>
      </c>
      <c r="AB35" s="32">
        <v>9418040480</v>
      </c>
      <c r="AC35" s="32" t="s">
        <v>218</v>
      </c>
    </row>
    <row r="36" spans="1:29" ht="28.5" customHeight="1">
      <c r="A36" s="43">
        <v>16</v>
      </c>
      <c r="B36" s="44" t="s">
        <v>219</v>
      </c>
      <c r="C36" s="72"/>
      <c r="D36" s="72"/>
      <c r="E36" s="72"/>
      <c r="F36" s="72"/>
      <c r="G36" s="72"/>
      <c r="H36" s="46">
        <f t="shared" si="15"/>
        <v>6.3</v>
      </c>
      <c r="I36" s="46">
        <f t="shared" si="16"/>
        <v>0.7</v>
      </c>
      <c r="J36" s="46">
        <v>7</v>
      </c>
      <c r="K36" s="73">
        <f t="shared" si="17"/>
        <v>6.3</v>
      </c>
      <c r="L36" s="32"/>
      <c r="M36" s="32" t="s">
        <v>17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 t="s">
        <v>137</v>
      </c>
      <c r="Y36" s="32" t="s">
        <v>122</v>
      </c>
      <c r="Z36" s="75" t="s">
        <v>130</v>
      </c>
      <c r="AA36" s="32" t="s">
        <v>217</v>
      </c>
      <c r="AB36" s="32">
        <v>9418040480</v>
      </c>
      <c r="AC36" s="32" t="s">
        <v>218</v>
      </c>
    </row>
    <row r="37" spans="1:29">
      <c r="A37" s="43"/>
      <c r="B37" s="44"/>
      <c r="C37" s="72"/>
      <c r="D37" s="72"/>
      <c r="E37" s="72"/>
      <c r="F37" s="72"/>
      <c r="G37" s="7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ht="31.5">
      <c r="A38" s="43"/>
      <c r="B38" s="45" t="s">
        <v>220</v>
      </c>
      <c r="C38" s="72"/>
      <c r="D38" s="72"/>
      <c r="E38" s="72"/>
      <c r="F38" s="72"/>
      <c r="G38" s="7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ht="25.5">
      <c r="A39" s="43">
        <v>17</v>
      </c>
      <c r="B39" s="44" t="s">
        <v>221</v>
      </c>
      <c r="C39" s="72"/>
      <c r="D39" s="72"/>
      <c r="E39" s="72"/>
      <c r="F39" s="72"/>
      <c r="G39" s="72"/>
      <c r="H39" s="46">
        <f t="shared" ref="H39:H40" si="18">J39*90/100</f>
        <v>21.6</v>
      </c>
      <c r="I39" s="46">
        <f t="shared" ref="I39:I40" si="19">J39*10/100</f>
        <v>2.4</v>
      </c>
      <c r="J39" s="46">
        <v>24</v>
      </c>
      <c r="K39" s="73">
        <f t="shared" ref="K39:K40" si="20">+H39</f>
        <v>21.6</v>
      </c>
      <c r="L39" s="32"/>
      <c r="M39" s="32" t="s">
        <v>222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 t="s">
        <v>133</v>
      </c>
      <c r="Y39" s="32" t="s">
        <v>122</v>
      </c>
      <c r="Z39" s="75" t="s">
        <v>134</v>
      </c>
      <c r="AA39" s="32" t="s">
        <v>135</v>
      </c>
      <c r="AB39" s="32">
        <v>9418006844</v>
      </c>
      <c r="AC39" s="32" t="s">
        <v>136</v>
      </c>
    </row>
    <row r="40" spans="1:29" ht="25.5">
      <c r="A40" s="43">
        <v>18</v>
      </c>
      <c r="B40" s="44" t="s">
        <v>223</v>
      </c>
      <c r="C40" s="72"/>
      <c r="D40" s="72"/>
      <c r="E40" s="72"/>
      <c r="F40" s="72"/>
      <c r="G40" s="72"/>
      <c r="H40" s="46">
        <f t="shared" si="18"/>
        <v>3.6</v>
      </c>
      <c r="I40" s="46">
        <f t="shared" si="19"/>
        <v>0.4</v>
      </c>
      <c r="J40" s="46">
        <v>4</v>
      </c>
      <c r="K40" s="73">
        <f t="shared" si="20"/>
        <v>3.6</v>
      </c>
      <c r="L40" s="32"/>
      <c r="M40" s="32" t="s">
        <v>19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 t="s">
        <v>133</v>
      </c>
      <c r="Y40" s="32" t="s">
        <v>122</v>
      </c>
      <c r="Z40" s="75" t="s">
        <v>134</v>
      </c>
      <c r="AA40" s="32" t="s">
        <v>135</v>
      </c>
      <c r="AB40" s="32">
        <v>9418006844</v>
      </c>
      <c r="AC40" s="32" t="s">
        <v>136</v>
      </c>
    </row>
    <row r="41" spans="1:29" ht="15.75">
      <c r="A41" s="43"/>
      <c r="B41" s="44"/>
      <c r="C41" s="72"/>
      <c r="D41" s="72"/>
      <c r="E41" s="72"/>
      <c r="F41" s="72"/>
      <c r="G41" s="72"/>
      <c r="H41" s="46"/>
      <c r="I41" s="46"/>
      <c r="J41" s="46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15.75">
      <c r="A42" s="43"/>
      <c r="B42" s="47" t="s">
        <v>224</v>
      </c>
      <c r="C42" s="72"/>
      <c r="D42" s="72"/>
      <c r="E42" s="72"/>
      <c r="F42" s="72"/>
      <c r="G42" s="72"/>
      <c r="H42" s="78">
        <f>SUM(H7:H40)</f>
        <v>1217.7</v>
      </c>
      <c r="I42" s="78">
        <f t="shared" ref="I42:K42" si="21">SUM(I7:I40)</f>
        <v>135.30000000000001</v>
      </c>
      <c r="J42" s="78">
        <f t="shared" si="21"/>
        <v>1353</v>
      </c>
      <c r="K42" s="78">
        <f t="shared" si="21"/>
        <v>1217.7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</sheetData>
  <mergeCells count="15">
    <mergeCell ref="X2:AC2"/>
    <mergeCell ref="A1:K1"/>
    <mergeCell ref="A2:A3"/>
    <mergeCell ref="B2:B3"/>
    <mergeCell ref="C2:C3"/>
    <mergeCell ref="D2:D3"/>
    <mergeCell ref="E2:F2"/>
    <mergeCell ref="G2:G3"/>
    <mergeCell ref="H2:J2"/>
    <mergeCell ref="K2:K3"/>
    <mergeCell ref="L2:L3"/>
    <mergeCell ref="M2:P2"/>
    <mergeCell ref="Q2:S2"/>
    <mergeCell ref="T2:V2"/>
    <mergeCell ref="W2:W3"/>
  </mergeCells>
  <hyperlinks>
    <hyperlink ref="Z7" r:id="rId1"/>
    <hyperlink ref="Z8" r:id="rId2"/>
    <hyperlink ref="Z9" r:id="rId3"/>
    <hyperlink ref="Z13" r:id="rId4"/>
    <hyperlink ref="Z16" r:id="rId5"/>
    <hyperlink ref="Z17" r:id="rId6"/>
    <hyperlink ref="Z20" r:id="rId7"/>
    <hyperlink ref="Z27" r:id="rId8"/>
    <hyperlink ref="Z30" r:id="rId9"/>
    <hyperlink ref="Z31" r:id="rId10"/>
    <hyperlink ref="Z32" r:id="rId11"/>
    <hyperlink ref="Z35" r:id="rId12"/>
    <hyperlink ref="Z36" r:id="rId13"/>
    <hyperlink ref="Z39" r:id="rId14"/>
    <hyperlink ref="Z40" r:id="rId15"/>
    <hyperlink ref="Z10" r:id="rId16"/>
  </hyperlinks>
  <pageMargins left="0.16" right="0.16" top="0.75" bottom="0.75" header="0.3" footer="0.3"/>
  <pageSetup scale="4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WSS SPA</vt:lpstr>
      <vt:lpstr>MIS SPA</vt:lpstr>
      <vt:lpstr>UWSS SPA</vt:lpstr>
      <vt:lpstr>'MIS SPA'!Print_Area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</dc:creator>
  <cp:lastModifiedBy>budget dipp</cp:lastModifiedBy>
  <cp:lastPrinted>2013-05-21T08:04:26Z</cp:lastPrinted>
  <dcterms:created xsi:type="dcterms:W3CDTF">2013-05-17T23:35:28Z</dcterms:created>
  <dcterms:modified xsi:type="dcterms:W3CDTF">2013-05-22T06:09:37Z</dcterms:modified>
</cp:coreProperties>
</file>